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Soubory\Verejne zakazky\2020\Telekomunikační služby 2020-2021\"/>
    </mc:Choice>
  </mc:AlternateContent>
  <bookViews>
    <workbookView xWindow="0" yWindow="0" windowWidth="24990" windowHeight="9450" tabRatio="500"/>
  </bookViews>
  <sheets>
    <sheet name="Sheet1" sheetId="1" r:id="rId1"/>
  </sheets>
  <definedNames>
    <definedName name="_xlnm.Print_Area" localSheetId="0">Sheet1!$A$1:$H$39</definedName>
  </definedNames>
  <calcPr calcId="152511"/>
</workbook>
</file>

<file path=xl/calcChain.xml><?xml version="1.0" encoding="utf-8"?>
<calcChain xmlns="http://schemas.openxmlformats.org/spreadsheetml/2006/main">
  <c r="H36" i="1" l="1"/>
  <c r="F10" i="1" l="1"/>
  <c r="H10" i="1" s="1"/>
  <c r="F9" i="1"/>
  <c r="H9" i="1" s="1"/>
  <c r="F11" i="1"/>
  <c r="H11" i="1"/>
  <c r="F23" i="1" l="1"/>
  <c r="H23" i="1" s="1"/>
  <c r="F22" i="1"/>
  <c r="H22" i="1" s="1"/>
  <c r="F32" i="1"/>
  <c r="H32" i="1" s="1"/>
  <c r="F26" i="1"/>
  <c r="H26" i="1" s="1"/>
  <c r="F25" i="1"/>
  <c r="H25" i="1" s="1"/>
  <c r="F27" i="1"/>
  <c r="H27" i="1" s="1"/>
  <c r="F28" i="1"/>
  <c r="H28" i="1" s="1"/>
  <c r="F15" i="1"/>
  <c r="H15" i="1" s="1"/>
  <c r="F17" i="1"/>
  <c r="H17" i="1" s="1"/>
  <c r="F18" i="1"/>
  <c r="H18" i="1" s="1"/>
  <c r="F19" i="1"/>
  <c r="H19" i="1" s="1"/>
  <c r="F20" i="1"/>
  <c r="H20" i="1" s="1"/>
  <c r="F21" i="1"/>
  <c r="H21" i="1" s="1"/>
  <c r="F5" i="1"/>
  <c r="H5" i="1" s="1"/>
  <c r="F8" i="1"/>
  <c r="F13" i="1"/>
  <c r="H13" i="1" s="1"/>
  <c r="F31" i="1"/>
  <c r="H31" i="1"/>
  <c r="E6" i="1"/>
  <c r="F6" i="1" s="1"/>
  <c r="H6" i="1" s="1"/>
  <c r="F29" i="1"/>
  <c r="H29" i="1" s="1"/>
  <c r="F33" i="1" l="1"/>
  <c r="H8" i="1"/>
  <c r="H34" i="1" s="1"/>
  <c r="F37" i="1" l="1"/>
  <c r="H38" i="1" s="1"/>
</calcChain>
</file>

<file path=xl/sharedStrings.xml><?xml version="1.0" encoding="utf-8"?>
<sst xmlns="http://schemas.openxmlformats.org/spreadsheetml/2006/main" count="94" uniqueCount="75">
  <si>
    <t>#</t>
  </si>
  <si>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</si>
  <si>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</si>
  <si>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</si>
  <si>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</si>
  <si>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</si>
  <si>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</si>
  <si>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</si>
  <si>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</si>
  <si>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</si>
  <si>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</si>
  <si>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</si>
  <si>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Hlasový tarif A) bez volných jednotek</t>
  </si>
  <si>
    <t>1.</t>
  </si>
  <si>
    <r>
      <t xml:space="preserve">- měsíční tarif </t>
    </r>
    <r>
      <rPr>
        <sz val="9"/>
        <rFont val="Calibri"/>
        <family val="2"/>
      </rPr>
      <t>bez volných minut a SMS</t>
    </r>
  </si>
  <si>
    <t>1 SIM</t>
  </si>
  <si>
    <t>2.</t>
  </si>
  <si>
    <t xml:space="preserve">vnitrostání odchozí hovory </t>
  </si>
  <si>
    <t>3.</t>
  </si>
  <si>
    <t>1 minuta</t>
  </si>
  <si>
    <t>služby SMS, MMS</t>
  </si>
  <si>
    <t>4.</t>
  </si>
  <si>
    <t>- odeslání 1 SMS</t>
  </si>
  <si>
    <t>1 SMS</t>
  </si>
  <si>
    <t>5.</t>
  </si>
  <si>
    <t xml:space="preserve">Hlasový tarif B) s neomezeným provozem </t>
  </si>
  <si>
    <t>6.</t>
  </si>
  <si>
    <t>- měsíční paušální platba</t>
  </si>
  <si>
    <t xml:space="preserve">1 SIM </t>
  </si>
  <si>
    <t>Datové tarify</t>
  </si>
  <si>
    <t>7.</t>
  </si>
  <si>
    <t>- datový tarif s FUP min. 150 MB</t>
  </si>
  <si>
    <t>8.</t>
  </si>
  <si>
    <t>- datový tarif s FUP min. 3 GB</t>
  </si>
  <si>
    <t>9.</t>
  </si>
  <si>
    <t>Fixní linky</t>
  </si>
  <si>
    <t>1 služba</t>
  </si>
  <si>
    <t>11.</t>
  </si>
  <si>
    <t>1 linka</t>
  </si>
  <si>
    <t>12.</t>
  </si>
  <si>
    <t>13.</t>
  </si>
  <si>
    <t>14.</t>
  </si>
  <si>
    <t>NABÍDKOVÁ CENA ZA JEDEN MĚSÍC BEZ DPH</t>
  </si>
  <si>
    <t>NABÍDKOVÁ CENA ZA JEDEN MĚSÍC VČETNĚ DPH</t>
  </si>
  <si>
    <t>NABÍDKOVÁ CENA ZA DOBU PLNĚNÍ 24 měsíců BEZ DPH</t>
  </si>
  <si>
    <t>NABÍDKOVÁ CENA ZA DOBU PLNĚNÍ 24 měsíců VČETNĚ DPH</t>
  </si>
  <si>
    <t>Uchazeč vyplní či upraví pouze modře označené buňky, obsah a vzorce ostatních buňek nesmí upravovat.</t>
  </si>
  <si>
    <t>- datový tarif s FUP min. 10 GB</t>
  </si>
  <si>
    <t>- datový tarif s FUP min. 400 MB</t>
  </si>
  <si>
    <t>- poplatek za instalovanou technologii IDSN 30 celkem</t>
  </si>
  <si>
    <t>- poplatek za instalovanou technologii IDSN 2 celkem</t>
  </si>
  <si>
    <t>- poplatek za instalovanou technologii Internet ADSL/VDSL (8Mb) celkem</t>
  </si>
  <si>
    <t>odchozí hovory - národní sítě</t>
  </si>
  <si>
    <t>- poplatek za instalovanou technologii PEVNÁ LINKA HTS celkem</t>
  </si>
  <si>
    <t>- datový tarif s FUP min. 1,5 GB</t>
  </si>
  <si>
    <t>17.</t>
  </si>
  <si>
    <t>- měsíční platba za používání VPN</t>
  </si>
  <si>
    <t>- do všech pevných sítí v ČR</t>
  </si>
  <si>
    <t>10.</t>
  </si>
  <si>
    <t>15.</t>
  </si>
  <si>
    <t>- do všech pevných sítí</t>
  </si>
  <si>
    <t>- do všech mobilních sítí</t>
  </si>
  <si>
    <t>19.</t>
  </si>
  <si>
    <t>20.</t>
  </si>
  <si>
    <t>16.</t>
  </si>
  <si>
    <t xml:space="preserve">- neomezený datový tarif 20 GB FUP (rychlost po dosažení FUP alespoň 3 Mb/s) </t>
  </si>
  <si>
    <t>- neomezený datový tarif 50 GB FUP (rychlost po dosažení FUP alespoň 5 Mb/s)</t>
  </si>
  <si>
    <t>Příloha č. 3 - Tabulka pro zpracování cenové nabídky</t>
  </si>
  <si>
    <t>- do mobilní sítě O2</t>
  </si>
  <si>
    <t>- do mobilní sítě T-Mobile</t>
  </si>
  <si>
    <t>- do mobilní sítě Vodafone</t>
  </si>
  <si>
    <t>Ostatní náklady</t>
  </si>
  <si>
    <t>Cena vč.DPH</t>
  </si>
  <si>
    <t>- ostatní náklady spojené s realizací požadovaných služeb za celé smluvní období 24 měsíců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</si>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</sst>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 x14ac:knownFonts="1">
    <font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</font>
    <font>
      <sz val="10"/>
      <name val="Calibri"/>
      <family val="2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hidden="1"/>
    </xf>
    <xf numFmtId="164" fontId="3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49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hidden="1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hidden="1"/>
    </xf>
    <xf numFmtId="0" fontId="3" fillId="6" borderId="1" xfId="0" applyFont="1" applyFill="1" applyBorder="1" applyProtection="1">
      <protection locked="0"/>
    </xf>
    <xf numFmtId="0" fontId="2" fillId="6" borderId="2" xfId="0" applyFont="1" applyFill="1" applyBorder="1" applyProtection="1"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49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2" fillId="6" borderId="2" xfId="0" applyNumberFormat="1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8" fontId="2" fillId="6" borderId="3" xfId="0" applyNumberFormat="1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Protection="1">
      <protection locked="0"/>
    </xf>
    <xf numFmtId="0" fontId="2" fillId="6" borderId="7" xfId="0" applyFont="1" applyFill="1" applyBorder="1" applyProtection="1"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49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164" fontId="2" fillId="6" borderId="8" xfId="0" applyNumberFormat="1" applyFont="1" applyFill="1" applyBorder="1" applyAlignment="1" applyProtection="1">
      <alignment horizontal="center" vertical="center"/>
      <protection hidden="1"/>
    </xf>
    <xf numFmtId="49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hidden="1"/>
    </xf>
    <xf numFmtId="49" fontId="5" fillId="6" borderId="7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4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49" fontId="3" fillId="0" borderId="7" xfId="0" applyNumberFormat="1" applyFont="1" applyBorder="1" applyProtection="1"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3" fontId="3" fillId="0" borderId="7" xfId="0" applyNumberFormat="1" applyFont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6" borderId="10" xfId="0" applyFont="1" applyFill="1" applyBorder="1" applyAlignment="1" applyProtection="1">
      <alignment vertical="center"/>
      <protection locked="0"/>
    </xf>
    <xf numFmtId="0" fontId="2" fillId="6" borderId="7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vertical="center"/>
      <protection locked="0"/>
    </xf>
    <xf numFmtId="0" fontId="2" fillId="6" borderId="2" xfId="0" applyFont="1" applyFill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3" fontId="3" fillId="7" borderId="2" xfId="0" applyNumberFormat="1" applyFont="1" applyFill="1" applyBorder="1" applyAlignment="1" applyProtection="1">
      <alignment horizontal="center" vertical="center"/>
      <protection hidden="1"/>
    </xf>
    <xf numFmtId="164" fontId="11" fillId="7" borderId="2" xfId="0" applyNumberFormat="1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locked="0"/>
    </xf>
    <xf numFmtId="164" fontId="9" fillId="7" borderId="3" xfId="0" applyNumberFormat="1" applyFont="1" applyFill="1" applyBorder="1" applyAlignment="1" applyProtection="1">
      <alignment horizontal="center" vertical="center"/>
      <protection hidden="1"/>
    </xf>
    <xf numFmtId="4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4" fontId="3" fillId="9" borderId="7" xfId="0" applyNumberFormat="1" applyFont="1" applyFill="1" applyBorder="1" applyAlignment="1" applyProtection="1">
      <alignment horizontal="center" vertical="center"/>
      <protection locked="0"/>
    </xf>
    <xf numFmtId="44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vertical="center"/>
      <protection hidden="1"/>
    </xf>
    <xf numFmtId="49" fontId="10" fillId="7" borderId="2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25" zoomScale="115" zoomScaleNormal="150" zoomScalePageLayoutView="150" workbookViewId="0">
      <selection activeCell="B44" sqref="B44"/>
    </sheetView>
  </sheetViews>
  <sheetFormatPr defaultColWidth="11" defaultRowHeight="15.75" x14ac:dyDescent="0.25"/>
  <cols>
    <col min="1" max="1" width="2.5" customWidth="1"/>
    <col min="2" max="2" width="49.75" customWidth="1"/>
    <col min="4" max="6" width="16" customWidth="1"/>
    <col min="7" max="7" width="6" customWidth="1"/>
    <col min="8" max="8" width="16" customWidth="1"/>
  </cols>
  <sheetData>
    <row r="1" spans="1:8" ht="19.5" thickBot="1" x14ac:dyDescent="0.3">
      <c r="A1" s="74" t="s">
        <v>67</v>
      </c>
      <c r="B1" s="74"/>
      <c r="C1" s="74"/>
      <c r="D1" s="74"/>
      <c r="E1" s="74"/>
      <c r="F1" s="74"/>
      <c r="G1" s="74"/>
      <c r="H1" s="74"/>
    </row>
    <row r="2" spans="1:8" x14ac:dyDescent="0.25">
      <c r="A2" s="70" t="s">
        <v>0</v>
      </c>
      <c r="B2" s="72" t="s">
        <v>1</v>
      </c>
      <c r="C2" s="72" t="s">
        <v>2</v>
      </c>
      <c r="D2" s="56" t="s">
        <v>3</v>
      </c>
      <c r="E2" s="57" t="s">
        <v>4</v>
      </c>
      <c r="F2" s="57" t="s">
        <v>5</v>
      </c>
      <c r="G2" s="58" t="s">
        <v>6</v>
      </c>
      <c r="H2" s="59" t="s">
        <v>7</v>
      </c>
    </row>
    <row r="3" spans="1:8" ht="16.5" thickBot="1" x14ac:dyDescent="0.3">
      <c r="A3" s="71"/>
      <c r="B3" s="73"/>
      <c r="C3" s="73"/>
      <c r="D3" s="60" t="s">
        <v>8</v>
      </c>
      <c r="E3" s="61" t="s">
        <v>9</v>
      </c>
      <c r="F3" s="61" t="s">
        <v>10</v>
      </c>
      <c r="G3" s="62" t="s">
        <v>11</v>
      </c>
      <c r="H3" s="63" t="s">
        <v>10</v>
      </c>
    </row>
    <row r="4" spans="1:8" x14ac:dyDescent="0.25">
      <c r="A4" s="1"/>
      <c r="B4" s="2" t="s">
        <v>12</v>
      </c>
      <c r="C4" s="3"/>
      <c r="D4" s="4"/>
      <c r="E4" s="5"/>
      <c r="F4" s="6"/>
      <c r="G4" s="7"/>
      <c r="H4" s="8"/>
    </row>
    <row r="5" spans="1:8" x14ac:dyDescent="0.25">
      <c r="A5" s="9" t="s">
        <v>13</v>
      </c>
      <c r="B5" s="10" t="s">
        <v>14</v>
      </c>
      <c r="C5" s="11" t="s">
        <v>15</v>
      </c>
      <c r="D5" s="12">
        <v>0</v>
      </c>
      <c r="E5" s="13">
        <v>404</v>
      </c>
      <c r="F5" s="14">
        <f>D5*E5</f>
        <v>0</v>
      </c>
      <c r="G5" s="15">
        <v>21</v>
      </c>
      <c r="H5" s="16">
        <f>F5*(1+G5/100)</f>
        <v>0</v>
      </c>
    </row>
    <row r="6" spans="1:8" x14ac:dyDescent="0.25">
      <c r="A6" s="9" t="s">
        <v>16</v>
      </c>
      <c r="B6" s="10" t="s">
        <v>56</v>
      </c>
      <c r="C6" s="11" t="s">
        <v>15</v>
      </c>
      <c r="D6" s="12">
        <v>0</v>
      </c>
      <c r="E6" s="13">
        <f>E5</f>
        <v>404</v>
      </c>
      <c r="F6" s="14">
        <f>D6*E6</f>
        <v>0</v>
      </c>
      <c r="G6" s="15">
        <v>21</v>
      </c>
      <c r="H6" s="16">
        <f>F6*(1+G6/100)</f>
        <v>0</v>
      </c>
    </row>
    <row r="7" spans="1:8" x14ac:dyDescent="0.25">
      <c r="A7" s="17"/>
      <c r="B7" s="18" t="s">
        <v>17</v>
      </c>
      <c r="C7" s="19"/>
      <c r="D7" s="20"/>
      <c r="E7" s="21"/>
      <c r="F7" s="22"/>
      <c r="G7" s="23"/>
      <c r="H7" s="24"/>
    </row>
    <row r="8" spans="1:8" x14ac:dyDescent="0.25">
      <c r="A8" s="9" t="s">
        <v>18</v>
      </c>
      <c r="B8" s="10" t="s">
        <v>68</v>
      </c>
      <c r="C8" s="11" t="s">
        <v>19</v>
      </c>
      <c r="D8" s="12">
        <v>0</v>
      </c>
      <c r="E8" s="13">
        <v>4079</v>
      </c>
      <c r="F8" s="14">
        <f>D8*E8</f>
        <v>0</v>
      </c>
      <c r="G8" s="15">
        <v>21</v>
      </c>
      <c r="H8" s="16">
        <f>F8*(1+G8/100)</f>
        <v>0</v>
      </c>
    </row>
    <row r="9" spans="1:8" x14ac:dyDescent="0.25">
      <c r="A9" s="9"/>
      <c r="B9" s="10" t="s">
        <v>69</v>
      </c>
      <c r="C9" s="11" t="s">
        <v>19</v>
      </c>
      <c r="D9" s="12">
        <v>0</v>
      </c>
      <c r="E9" s="13">
        <v>5843</v>
      </c>
      <c r="F9" s="14">
        <f t="shared" ref="F9:F10" si="0">D9*E9</f>
        <v>0</v>
      </c>
      <c r="G9" s="15">
        <v>21</v>
      </c>
      <c r="H9" s="16">
        <f t="shared" ref="H9:H10" si="1">F9*(1+G9/100)</f>
        <v>0</v>
      </c>
    </row>
    <row r="10" spans="1:8" x14ac:dyDescent="0.25">
      <c r="A10" s="9"/>
      <c r="B10" s="10" t="s">
        <v>70</v>
      </c>
      <c r="C10" s="11" t="s">
        <v>19</v>
      </c>
      <c r="D10" s="12">
        <v>0</v>
      </c>
      <c r="E10" s="13">
        <v>3047</v>
      </c>
      <c r="F10" s="14">
        <f t="shared" si="0"/>
        <v>0</v>
      </c>
      <c r="G10" s="15">
        <v>21</v>
      </c>
      <c r="H10" s="16">
        <f t="shared" si="1"/>
        <v>0</v>
      </c>
    </row>
    <row r="11" spans="1:8" x14ac:dyDescent="0.25">
      <c r="A11" s="9" t="s">
        <v>21</v>
      </c>
      <c r="B11" s="10" t="s">
        <v>57</v>
      </c>
      <c r="C11" s="11" t="s">
        <v>19</v>
      </c>
      <c r="D11" s="12">
        <v>0</v>
      </c>
      <c r="E11" s="13">
        <v>2500</v>
      </c>
      <c r="F11" s="14">
        <f>D11*E11</f>
        <v>0</v>
      </c>
      <c r="G11" s="15">
        <v>21</v>
      </c>
      <c r="H11" s="16">
        <f>F11*(1+G11/100)</f>
        <v>0</v>
      </c>
    </row>
    <row r="12" spans="1:8" x14ac:dyDescent="0.25">
      <c r="A12" s="17"/>
      <c r="B12" s="25" t="s">
        <v>20</v>
      </c>
      <c r="C12" s="26"/>
      <c r="D12" s="27"/>
      <c r="E12" s="28"/>
      <c r="F12" s="28"/>
      <c r="G12" s="28"/>
      <c r="H12" s="29"/>
    </row>
    <row r="13" spans="1:8" ht="16.5" thickBot="1" x14ac:dyDescent="0.3">
      <c r="A13" s="9" t="s">
        <v>24</v>
      </c>
      <c r="B13" s="10" t="s">
        <v>22</v>
      </c>
      <c r="C13" s="11" t="s">
        <v>23</v>
      </c>
      <c r="D13" s="12">
        <v>0</v>
      </c>
      <c r="E13" s="13">
        <v>4200</v>
      </c>
      <c r="F13" s="14">
        <f>D13*E13</f>
        <v>0</v>
      </c>
      <c r="G13" s="15">
        <v>21</v>
      </c>
      <c r="H13" s="16">
        <f>F13*(1+G13/100)</f>
        <v>0</v>
      </c>
    </row>
    <row r="14" spans="1:8" x14ac:dyDescent="0.25">
      <c r="A14" s="1"/>
      <c r="B14" s="2" t="s">
        <v>25</v>
      </c>
      <c r="C14" s="3"/>
      <c r="D14" s="4"/>
      <c r="E14" s="5"/>
      <c r="F14" s="6"/>
      <c r="G14" s="7"/>
      <c r="H14" s="8"/>
    </row>
    <row r="15" spans="1:8" ht="16.5" thickBot="1" x14ac:dyDescent="0.3">
      <c r="A15" s="9" t="s">
        <v>26</v>
      </c>
      <c r="B15" s="10" t="s">
        <v>27</v>
      </c>
      <c r="C15" s="11" t="s">
        <v>28</v>
      </c>
      <c r="D15" s="12">
        <v>0</v>
      </c>
      <c r="E15" s="13">
        <v>61</v>
      </c>
      <c r="F15" s="30">
        <f>D15*E15</f>
        <v>0</v>
      </c>
      <c r="G15" s="31">
        <v>21</v>
      </c>
      <c r="H15" s="32">
        <f>F15*(1+G15/100)</f>
        <v>0</v>
      </c>
    </row>
    <row r="16" spans="1:8" x14ac:dyDescent="0.25">
      <c r="A16" s="1"/>
      <c r="B16" s="2" t="s">
        <v>29</v>
      </c>
      <c r="C16" s="33"/>
      <c r="D16" s="34"/>
      <c r="E16" s="33"/>
      <c r="F16" s="33"/>
      <c r="G16" s="33"/>
      <c r="H16" s="35"/>
    </row>
    <row r="17" spans="1:8" x14ac:dyDescent="0.25">
      <c r="A17" s="9" t="s">
        <v>30</v>
      </c>
      <c r="B17" s="10" t="s">
        <v>31</v>
      </c>
      <c r="C17" s="11" t="s">
        <v>15</v>
      </c>
      <c r="D17" s="12">
        <v>0</v>
      </c>
      <c r="E17" s="13">
        <v>1</v>
      </c>
      <c r="F17" s="14">
        <f t="shared" ref="F17:F23" si="2">D17*E17</f>
        <v>0</v>
      </c>
      <c r="G17" s="15">
        <v>21</v>
      </c>
      <c r="H17" s="16">
        <f t="shared" ref="H17:H23" si="3">F17*(1+G17/100)</f>
        <v>0</v>
      </c>
    </row>
    <row r="18" spans="1:8" x14ac:dyDescent="0.25">
      <c r="A18" s="9" t="s">
        <v>32</v>
      </c>
      <c r="B18" s="10" t="s">
        <v>48</v>
      </c>
      <c r="C18" s="11" t="s">
        <v>15</v>
      </c>
      <c r="D18" s="12">
        <v>0</v>
      </c>
      <c r="E18" s="13">
        <v>19</v>
      </c>
      <c r="F18" s="14">
        <f t="shared" si="2"/>
        <v>0</v>
      </c>
      <c r="G18" s="15">
        <v>21</v>
      </c>
      <c r="H18" s="16">
        <f t="shared" si="3"/>
        <v>0</v>
      </c>
    </row>
    <row r="19" spans="1:8" x14ac:dyDescent="0.25">
      <c r="A19" s="9" t="s">
        <v>34</v>
      </c>
      <c r="B19" s="10" t="s">
        <v>54</v>
      </c>
      <c r="C19" s="11" t="s">
        <v>15</v>
      </c>
      <c r="D19" s="12">
        <v>0</v>
      </c>
      <c r="E19" s="13">
        <v>33</v>
      </c>
      <c r="F19" s="14">
        <f t="shared" si="2"/>
        <v>0</v>
      </c>
      <c r="G19" s="15">
        <v>21</v>
      </c>
      <c r="H19" s="16">
        <f t="shared" si="3"/>
        <v>0</v>
      </c>
    </row>
    <row r="20" spans="1:8" x14ac:dyDescent="0.25">
      <c r="A20" s="9" t="s">
        <v>58</v>
      </c>
      <c r="B20" s="10" t="s">
        <v>33</v>
      </c>
      <c r="C20" s="11" t="s">
        <v>15</v>
      </c>
      <c r="D20" s="12">
        <v>0</v>
      </c>
      <c r="E20" s="13">
        <v>33</v>
      </c>
      <c r="F20" s="14">
        <f t="shared" si="2"/>
        <v>0</v>
      </c>
      <c r="G20" s="15">
        <v>21</v>
      </c>
      <c r="H20" s="16">
        <f t="shared" si="3"/>
        <v>0</v>
      </c>
    </row>
    <row r="21" spans="1:8" x14ac:dyDescent="0.25">
      <c r="A21" s="9" t="s">
        <v>37</v>
      </c>
      <c r="B21" s="10" t="s">
        <v>47</v>
      </c>
      <c r="C21" s="11" t="s">
        <v>15</v>
      </c>
      <c r="D21" s="12">
        <v>0</v>
      </c>
      <c r="E21" s="13">
        <v>11</v>
      </c>
      <c r="F21" s="14">
        <f t="shared" si="2"/>
        <v>0</v>
      </c>
      <c r="G21" s="15">
        <v>21</v>
      </c>
      <c r="H21" s="16">
        <f t="shared" si="3"/>
        <v>0</v>
      </c>
    </row>
    <row r="22" spans="1:8" x14ac:dyDescent="0.25">
      <c r="A22" s="9" t="s">
        <v>39</v>
      </c>
      <c r="B22" s="10" t="s">
        <v>65</v>
      </c>
      <c r="C22" s="11" t="s">
        <v>15</v>
      </c>
      <c r="D22" s="12">
        <v>0</v>
      </c>
      <c r="E22" s="13">
        <v>1</v>
      </c>
      <c r="F22" s="14">
        <f t="shared" si="2"/>
        <v>0</v>
      </c>
      <c r="G22" s="15">
        <v>21</v>
      </c>
      <c r="H22" s="16">
        <f t="shared" si="3"/>
        <v>0</v>
      </c>
    </row>
    <row r="23" spans="1:8" ht="16.5" thickBot="1" x14ac:dyDescent="0.3">
      <c r="A23" s="9" t="s">
        <v>40</v>
      </c>
      <c r="B23" s="10" t="s">
        <v>66</v>
      </c>
      <c r="C23" s="11" t="s">
        <v>15</v>
      </c>
      <c r="D23" s="12">
        <v>0</v>
      </c>
      <c r="E23" s="13">
        <v>1</v>
      </c>
      <c r="F23" s="14">
        <f t="shared" si="2"/>
        <v>0</v>
      </c>
      <c r="G23" s="15">
        <v>21</v>
      </c>
      <c r="H23" s="16">
        <f t="shared" si="3"/>
        <v>0</v>
      </c>
    </row>
    <row r="24" spans="1:8" x14ac:dyDescent="0.25">
      <c r="A24" s="1"/>
      <c r="B24" s="2" t="s">
        <v>35</v>
      </c>
      <c r="C24" s="3"/>
      <c r="D24" s="36"/>
      <c r="E24" s="5"/>
      <c r="F24" s="6"/>
      <c r="G24" s="7"/>
      <c r="H24" s="8"/>
    </row>
    <row r="25" spans="1:8" x14ac:dyDescent="0.25">
      <c r="A25" s="9" t="s">
        <v>41</v>
      </c>
      <c r="B25" s="10" t="s">
        <v>49</v>
      </c>
      <c r="C25" s="11" t="s">
        <v>36</v>
      </c>
      <c r="D25" s="12">
        <v>0</v>
      </c>
      <c r="E25" s="11">
        <v>1</v>
      </c>
      <c r="F25" s="14">
        <f>D25*E25</f>
        <v>0</v>
      </c>
      <c r="G25" s="15">
        <v>21</v>
      </c>
      <c r="H25" s="16">
        <f>F25*(1+G25/100)</f>
        <v>0</v>
      </c>
    </row>
    <row r="26" spans="1:8" x14ac:dyDescent="0.25">
      <c r="A26" s="9" t="s">
        <v>59</v>
      </c>
      <c r="B26" s="10" t="s">
        <v>50</v>
      </c>
      <c r="C26" s="11" t="s">
        <v>36</v>
      </c>
      <c r="D26" s="12">
        <v>0</v>
      </c>
      <c r="E26" s="11">
        <v>8</v>
      </c>
      <c r="F26" s="14">
        <f>D26*E26</f>
        <v>0</v>
      </c>
      <c r="G26" s="15">
        <v>21</v>
      </c>
      <c r="H26" s="16">
        <f>F26*(1+G26/100)</f>
        <v>0</v>
      </c>
    </row>
    <row r="27" spans="1:8" x14ac:dyDescent="0.25">
      <c r="A27" s="9" t="s">
        <v>64</v>
      </c>
      <c r="B27" s="10" t="s">
        <v>53</v>
      </c>
      <c r="C27" s="11" t="s">
        <v>36</v>
      </c>
      <c r="D27" s="12">
        <v>0</v>
      </c>
      <c r="E27" s="11">
        <v>16</v>
      </c>
      <c r="F27" s="14">
        <f>D27*E27</f>
        <v>0</v>
      </c>
      <c r="G27" s="15">
        <v>21</v>
      </c>
      <c r="H27" s="16">
        <f>F27*(1+G27/100)</f>
        <v>0</v>
      </c>
    </row>
    <row r="28" spans="1:8" x14ac:dyDescent="0.25">
      <c r="A28" s="9" t="s">
        <v>55</v>
      </c>
      <c r="B28" s="10" t="s">
        <v>51</v>
      </c>
      <c r="C28" s="11" t="s">
        <v>36</v>
      </c>
      <c r="D28" s="12">
        <v>0</v>
      </c>
      <c r="E28" s="11">
        <v>5</v>
      </c>
      <c r="F28" s="14">
        <f>D28*E28</f>
        <v>0</v>
      </c>
      <c r="G28" s="15">
        <v>21</v>
      </c>
      <c r="H28" s="16">
        <f>F28*(1+G28/100)</f>
        <v>0</v>
      </c>
    </row>
    <row r="29" spans="1:8" x14ac:dyDescent="0.25">
      <c r="A29" s="9">
        <v>18</v>
      </c>
      <c r="B29" s="37" t="s">
        <v>56</v>
      </c>
      <c r="C29" s="38" t="s">
        <v>38</v>
      </c>
      <c r="D29" s="12">
        <v>0</v>
      </c>
      <c r="E29" s="39">
        <v>1</v>
      </c>
      <c r="F29" s="14">
        <f>D29*E29</f>
        <v>0</v>
      </c>
      <c r="G29" s="40">
        <v>21</v>
      </c>
      <c r="H29" s="16">
        <f>F29*(1+G29/100)</f>
        <v>0</v>
      </c>
    </row>
    <row r="30" spans="1:8" x14ac:dyDescent="0.25">
      <c r="A30" s="41"/>
      <c r="B30" s="18" t="s">
        <v>52</v>
      </c>
      <c r="C30" s="19"/>
      <c r="D30" s="20"/>
      <c r="E30" s="21"/>
      <c r="F30" s="22"/>
      <c r="G30" s="23"/>
      <c r="H30" s="24"/>
    </row>
    <row r="31" spans="1:8" x14ac:dyDescent="0.25">
      <c r="A31" s="9" t="s">
        <v>62</v>
      </c>
      <c r="B31" s="37" t="s">
        <v>60</v>
      </c>
      <c r="C31" s="64" t="s">
        <v>19</v>
      </c>
      <c r="D31" s="65">
        <v>0</v>
      </c>
      <c r="E31" s="42">
        <v>683</v>
      </c>
      <c r="F31" s="14">
        <f>D31*E31</f>
        <v>0</v>
      </c>
      <c r="G31" s="15">
        <v>21</v>
      </c>
      <c r="H31" s="16">
        <f>F31*(1+G31/100)</f>
        <v>0</v>
      </c>
    </row>
    <row r="32" spans="1:8" ht="16.5" thickBot="1" x14ac:dyDescent="0.3">
      <c r="A32" s="66" t="s">
        <v>63</v>
      </c>
      <c r="B32" s="67" t="s">
        <v>61</v>
      </c>
      <c r="C32" s="68" t="s">
        <v>19</v>
      </c>
      <c r="D32" s="12">
        <v>0</v>
      </c>
      <c r="E32" s="69">
        <v>205</v>
      </c>
      <c r="F32" s="30">
        <f>D32*E32</f>
        <v>0</v>
      </c>
      <c r="G32" s="31">
        <v>21</v>
      </c>
      <c r="H32" s="32">
        <f>F32*(1+G32/100)</f>
        <v>0</v>
      </c>
    </row>
    <row r="33" spans="1:8" ht="21.95" customHeight="1" x14ac:dyDescent="0.25">
      <c r="A33" s="43"/>
      <c r="B33" s="44" t="s">
        <v>42</v>
      </c>
      <c r="C33" s="45"/>
      <c r="D33" s="46"/>
      <c r="E33" s="45"/>
      <c r="F33" s="47">
        <f>SUM(F5:F32)</f>
        <v>0</v>
      </c>
      <c r="G33" s="48"/>
      <c r="H33" s="49"/>
    </row>
    <row r="34" spans="1:8" ht="21.95" customHeight="1" thickBot="1" x14ac:dyDescent="0.3">
      <c r="A34" s="50"/>
      <c r="B34" s="51" t="s">
        <v>43</v>
      </c>
      <c r="C34" s="52"/>
      <c r="D34" s="53"/>
      <c r="E34" s="52"/>
      <c r="F34" s="52"/>
      <c r="G34" s="54"/>
      <c r="H34" s="55">
        <f>SUM(H5:H32)</f>
        <v>0</v>
      </c>
    </row>
    <row r="35" spans="1:8" s="76" customFormat="1" ht="21.95" customHeight="1" x14ac:dyDescent="0.25">
      <c r="A35" s="75"/>
      <c r="B35" s="91" t="s">
        <v>71</v>
      </c>
      <c r="C35" s="82"/>
      <c r="D35" s="89"/>
      <c r="E35" s="83"/>
      <c r="F35" s="84" t="s">
        <v>5</v>
      </c>
      <c r="G35" s="85">
        <v>21</v>
      </c>
      <c r="H35" s="86" t="s">
        <v>72</v>
      </c>
    </row>
    <row r="36" spans="1:8" s="76" customFormat="1" ht="21.95" customHeight="1" thickBot="1" x14ac:dyDescent="0.3">
      <c r="A36" s="15" t="s">
        <v>74</v>
      </c>
      <c r="B36" s="90" t="s">
        <v>73</v>
      </c>
      <c r="C36" s="68"/>
      <c r="D36" s="87"/>
      <c r="E36" s="69"/>
      <c r="F36" s="88">
        <v>0</v>
      </c>
      <c r="G36" s="31">
        <v>21</v>
      </c>
      <c r="H36" s="32">
        <f>F36*(1+G36/100)</f>
        <v>0</v>
      </c>
    </row>
    <row r="37" spans="1:8" s="76" customFormat="1" ht="21.95" customHeight="1" x14ac:dyDescent="0.25">
      <c r="A37" s="79"/>
      <c r="B37" s="80" t="s">
        <v>44</v>
      </c>
      <c r="C37" s="45"/>
      <c r="D37" s="46"/>
      <c r="E37" s="45"/>
      <c r="F37" s="47">
        <f>(F33*24)+F36</f>
        <v>0</v>
      </c>
      <c r="G37" s="48"/>
      <c r="H37" s="81"/>
    </row>
    <row r="38" spans="1:8" s="76" customFormat="1" ht="21.95" customHeight="1" thickBot="1" x14ac:dyDescent="0.3">
      <c r="A38" s="77"/>
      <c r="B38" s="78" t="s">
        <v>45</v>
      </c>
      <c r="C38" s="52"/>
      <c r="D38" s="53"/>
      <c r="E38" s="52"/>
      <c r="F38" s="52"/>
      <c r="G38" s="54"/>
      <c r="H38" s="55">
        <f>F37*1.21</f>
        <v>0</v>
      </c>
    </row>
    <row r="39" spans="1:8" s="76" customFormat="1" ht="16.5" thickBot="1" x14ac:dyDescent="0.3">
      <c r="A39" s="92" t="s">
        <v>46</v>
      </c>
      <c r="B39" s="93"/>
      <c r="C39" s="94"/>
      <c r="D39" s="95"/>
      <c r="E39" s="94"/>
      <c r="F39" s="96"/>
      <c r="G39" s="97"/>
      <c r="H39" s="98"/>
    </row>
  </sheetData>
  <mergeCells count="4">
    <mergeCell ref="A2:A3"/>
    <mergeCell ref="B2:B3"/>
    <mergeCell ref="C2:C3"/>
    <mergeCell ref="A1:H1"/>
  </mergeCells>
  <phoneticPr fontId="7" type="noConversion"/>
  <pageMargins left="1.1811023622047245" right="0.75000000000000011" top="1" bottom="1" header="0" footer="0"/>
  <pageSetup paperSize="9" scale="92" orientation="landscape" horizontalDpi="4294967292" verticalDpi="4294967292" r:id="rId1"/>
  <ignoredErrors>
    <ignoredError sqref="F31 F29 F6 F15 F19 F8 F13 F17 F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Prokeš</dc:creator>
  <cp:keywords/>
  <dc:description/>
  <cp:lastModifiedBy>Jiří Čajka</cp:lastModifiedBy>
  <cp:lastPrinted>2012-10-18T06:22:38Z</cp:lastPrinted>
  <dcterms:created xsi:type="dcterms:W3CDTF">2012-10-18T06:12:10Z</dcterms:created>
  <dcterms:modified xsi:type="dcterms:W3CDTF">2020-08-31T07:33:31Z</dcterms:modified>
  <cp:category/>
</cp:coreProperties>
</file>