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ZTI - ZTI - Zdravotně tec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'ZTI - ZTI - Zdravotně tec...'!$C$82:$K$169</definedName>
    <definedName name="_xlnm.Print_Area" localSheetId="1">'ZTI - ZTI - Zdravotně tec...'!$C$4:$J$39,'ZTI - ZTI - Zdravotně tec...'!$C$45:$J$64,'ZTI - ZTI - Zdravotně tec...'!$C$70:$K$169</definedName>
    <definedName name="_xlnm.Print_Titles" localSheetId="1">'ZTI - ZTI - Zdravotně tec...'!$82:$82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R86"/>
  <c r="P86"/>
  <c r="J80"/>
  <c r="J79"/>
  <c r="F77"/>
  <c r="E75"/>
  <c r="J55"/>
  <c r="J54"/>
  <c r="F52"/>
  <c r="E50"/>
  <c r="J18"/>
  <c r="E18"/>
  <c r="F80"/>
  <c r="J17"/>
  <c r="J15"/>
  <c r="E15"/>
  <c r="F79"/>
  <c r="J14"/>
  <c r="J12"/>
  <c r="J77"/>
  <c r="E7"/>
  <c r="E73"/>
  <c i="1" r="L50"/>
  <c r="AM50"/>
  <c r="AM49"/>
  <c r="L49"/>
  <c r="AM47"/>
  <c r="L47"/>
  <c r="L45"/>
  <c r="L44"/>
  <c i="2" r="BK86"/>
  <c r="BK100"/>
  <c r="BK121"/>
  <c r="J110"/>
  <c r="J132"/>
  <c r="J149"/>
  <c r="J114"/>
  <c r="J103"/>
  <c r="J158"/>
  <c r="BK152"/>
  <c r="J152"/>
  <c r="BK161"/>
  <c r="BK103"/>
  <c r="J146"/>
  <c r="BK129"/>
  <c r="J126"/>
  <c r="J124"/>
  <c r="BK94"/>
  <c r="BK110"/>
  <c r="BK139"/>
  <c r="J155"/>
  <c r="J161"/>
  <c r="J143"/>
  <c r="BK132"/>
  <c r="BK105"/>
  <c r="BK155"/>
  <c r="BK118"/>
  <c r="BK143"/>
  <c r="BK149"/>
  <c r="J107"/>
  <c r="BK158"/>
  <c r="J91"/>
  <c r="BK114"/>
  <c r="BK91"/>
  <c r="J105"/>
  <c r="BK135"/>
  <c r="J86"/>
  <c r="BK124"/>
  <c r="BK164"/>
  <c r="BK112"/>
  <c r="BK107"/>
  <c r="J135"/>
  <c r="J94"/>
  <c r="J100"/>
  <c r="BK126"/>
  <c i="1" r="AS54"/>
  <c i="2" r="J129"/>
  <c r="J167"/>
  <c r="J164"/>
  <c r="J89"/>
  <c r="J137"/>
  <c r="BK137"/>
  <c r="BK146"/>
  <c r="BK167"/>
  <c r="J121"/>
  <c r="J97"/>
  <c r="J112"/>
  <c r="J118"/>
  <c r="BK89"/>
  <c r="BK97"/>
  <c r="J139"/>
  <c l="1" r="T142"/>
  <c r="BK85"/>
  <c r="P85"/>
  <c r="T85"/>
  <c r="BK117"/>
  <c r="J117"/>
  <c r="J62"/>
  <c r="R85"/>
  <c r="T117"/>
  <c r="BK142"/>
  <c r="J142"/>
  <c r="J63"/>
  <c r="P117"/>
  <c r="P142"/>
  <c r="R142"/>
  <c r="R117"/>
  <c r="E48"/>
  <c r="F54"/>
  <c r="BE89"/>
  <c r="J52"/>
  <c r="F55"/>
  <c r="BE86"/>
  <c r="BE100"/>
  <c r="BE91"/>
  <c r="BE94"/>
  <c r="BE97"/>
  <c r="BE103"/>
  <c r="BE105"/>
  <c r="BE107"/>
  <c r="BE110"/>
  <c r="BE112"/>
  <c r="BE114"/>
  <c r="BE118"/>
  <c r="BE121"/>
  <c r="BE124"/>
  <c r="BE126"/>
  <c r="BE129"/>
  <c r="BE132"/>
  <c r="BE135"/>
  <c r="BE137"/>
  <c r="BE139"/>
  <c r="BE143"/>
  <c r="BE146"/>
  <c r="BE149"/>
  <c r="BE152"/>
  <c r="BE155"/>
  <c r="BE158"/>
  <c r="BE161"/>
  <c r="BE164"/>
  <c r="BE167"/>
  <c r="F36"/>
  <c i="1" r="BC55"/>
  <c r="BC54"/>
  <c r="W32"/>
  <c i="2" r="F34"/>
  <c i="1" r="BA55"/>
  <c r="BA54"/>
  <c r="W30"/>
  <c i="2" r="F37"/>
  <c i="1" r="BD55"/>
  <c r="BD54"/>
  <c r="W33"/>
  <c i="2" r="F35"/>
  <c i="1" r="BB55"/>
  <c r="BB54"/>
  <c r="W31"/>
  <c i="2" r="J34"/>
  <c i="1" r="AW55"/>
  <c i="2" l="1" r="P84"/>
  <c r="P83"/>
  <c i="1" r="AU55"/>
  <c i="2" r="R84"/>
  <c r="R83"/>
  <c r="T84"/>
  <c r="T83"/>
  <c r="BK84"/>
  <c r="BK83"/>
  <c r="J83"/>
  <c r="J85"/>
  <c r="J61"/>
  <c r="J30"/>
  <c i="1" r="AG55"/>
  <c r="AG54"/>
  <c r="AK26"/>
  <c r="AX54"/>
  <c r="AW54"/>
  <c r="AK30"/>
  <c r="AY54"/>
  <c i="2" r="F33"/>
  <c i="1" r="AZ55"/>
  <c r="AZ54"/>
  <c r="W29"/>
  <c r="AU54"/>
  <c i="2" r="J33"/>
  <c i="1" r="AV55"/>
  <c r="AT55"/>
  <c r="AN55"/>
  <c i="2" l="1" r="J59"/>
  <c r="J84"/>
  <c r="J60"/>
  <c r="J39"/>
  <c i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<sst xmlns="http://schemas.openxmlformats.org/spreadsheetml/2006/main">
  <si>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</si>
  <si>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</si>
  <si>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</si>
  <si>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</si>
  <si>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</si>
  <si>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{0371ea29-d7bb-4292-abdb-c0284d42500a}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</si>
  <si>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</si>
  <si>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</si>
  <si>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</si>
  <si>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</si>
  <si>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</si>
  <si>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</si>
  <si>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</si>
  <si>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</si>
  <si>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UO-ObrSin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</si>
  <si>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</si>
  <si>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</si>
  <si>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Obřadní síň, Ústí nad Orlicí</t>
  </si>
  <si>
    <t>KSO:</t>
  </si>
  <si>
    <t/>
  </si>
  <si>
    <t>CC-CZ:</t>
  </si>
  <si>
    <t>Místo:</t>
  </si>
  <si>
    <t xml:space="preserve"> </t>
  </si>
  <si>
    <t>Datum:</t>
  </si>
  <si>
    <t>12. 11. 2021</t>
  </si>
  <si>
    <t>Zadavatel:</t>
  </si>
  <si>
    <t>IČ:</t>
  </si>
  <si>
    <t>DIČ:</t>
  </si>
  <si>
    <t>Uchazeč:</t>
  </si>
  <si>
    <t>Vyplň údaj</t>
  </si>
  <si>
    <t>Projektant:</t>
  </si>
  <si>
    <t>P-AQUA s.r.o.</t>
  </si>
  <si>
    <t>True</t>
  </si>
  <si>
    <t>Zpracovatel:</t>
  </si>
  <si>
    <t>Ing. Z. Pilař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</si>
  <si>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</si>
  <si>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</si>
  <si>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</si>
  <si>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</si>
  <si>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</si>
  <si>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</si>
  <si>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</si>
  <si>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</si>
  <si>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</si>
  <si>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</si>
  <si>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</si>
  <si>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</si>
  <si>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</si>
  <si>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</si>
  <si>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</si>
  <si>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</si>
  <si>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</si>
  <si>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</si>
  <si>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</si>
  <si>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</si>
  <si>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</si>
  <si>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</si>
  <si>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</si>
  <si>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</si>
  <si>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</si>
  <si>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</si>
  <si>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</si>
  <si>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</si>
  <si>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</si>
  <si>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</si>
  <si>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</si>
  <si>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</si>
  <si>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</si>
  <si>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</si>
  <si>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</si>
  <si>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</si>
  <si>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</si>
  <si>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</si>
  <si>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</si>
  <si>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</si>
  <si>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</si>
  <si>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ZTI</t>
  </si>
  <si>
    <t>ZTI - Zdravotně technické instalace</t>
  </si>
  <si>
    <t>STA</t>
  </si>
  <si>
    <t>1</t>
  </si>
  <si>
    <t>{48dcea72-a5f5-4ed4-86dc-e472bf9fa93e}</t>
  </si>
  <si>
    <t>2</t>
  </si>
  <si>
    <t>KRYCÍ LIST SOUPISU PRACÍ</t>
  </si>
  <si>
    <t>Objekt:</t>
  </si>
  <si>
    <t>ZTI - ZTI - Zdravotně technické instalace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</si>
  <si>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</si>
  <si>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</si>
  <si>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</si>
  <si>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</si>
  <si>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</si>
  <si>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</si>
  <si>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</si>
  <si>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</si>
  <si>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</si>
  <si>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</si>
  <si>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</si>
  <si>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</si>
  <si>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</si>
  <si>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</si>
  <si>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</si>
  <si>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</si>
  <si>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</si>
  <si>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</si>
  <si>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</si>
  <si>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</si>
  <si>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</si>
  <si>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</si>
  <si>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</si>
  <si>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</si>
  <si>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721</t>
  </si>
  <si>
    <t>Zdravotechnika - vnitřní kanalizace</t>
  </si>
  <si>
    <t>K</t>
  </si>
  <si>
    <t>721171803</t>
  </si>
  <si>
    <t>Demontáž potrubí z PVC D do 75</t>
  </si>
  <si>
    <t>m</t>
  </si>
  <si>
    <t>CS ÚRS 2021 02</t>
  </si>
  <si>
    <t>16</t>
  </si>
  <si>
    <t>1663701773</t>
  </si>
  <si>
    <t>PP</t>
  </si>
  <si>
    <t>Demontáž potrubí z novodurových trub odpadních nebo připojovacích do D 75</t>
  </si>
  <si>
    <t>Online PSC</t>
  </si>
  <si>
    <t>https://podminky.urs.cz/item/CS_URS_2021_02/721171803</t>
  </si>
  <si>
    <t>721174041</t>
  </si>
  <si>
    <t>Potrubí kanalizační z PP připojovací DN 40</t>
  </si>
  <si>
    <t>-343743281</t>
  </si>
  <si>
    <t>Potrubí z trub polypropylenových připojovací DN 32</t>
  </si>
  <si>
    <t>3</t>
  </si>
  <si>
    <t>721174043</t>
  </si>
  <si>
    <t>Potrubí kanalizační z PP připojovací DN 50</t>
  </si>
  <si>
    <t>-423239601</t>
  </si>
  <si>
    <t>Potrubí z trub polypropylenových připojovací DN 50</t>
  </si>
  <si>
    <t>https://podminky.urs.cz/item/CS_URS_2021_02/721174043</t>
  </si>
  <si>
    <t>4</t>
  </si>
  <si>
    <t>721194105</t>
  </si>
  <si>
    <t>Vyvedení a upevnění odpadních výpustek DN 50</t>
  </si>
  <si>
    <t>kus</t>
  </si>
  <si>
    <t>-308865563</t>
  </si>
  <si>
    <t>Vyměření přípojek na potrubí vyvedení a upevnění odpadních výpustek DN 50</t>
  </si>
  <si>
    <t>https://podminky.urs.cz/item/CS_URS_2021_02/721194105</t>
  </si>
  <si>
    <t>5</t>
  </si>
  <si>
    <t>721227 02</t>
  </si>
  <si>
    <t xml:space="preserve">Podomítková zápachová uzávěrka DN 40/50 pro pračky a myčky v kombinaci s výtokovým ventilem 1/2''  - dodávka + montáž</t>
  </si>
  <si>
    <t>1338054136</t>
  </si>
  <si>
    <t>Podomítková zápachová uzávěrka DN 40/50 pro pračky a myčky v kombinaci s připojením rozvodu vody, pochromovaným výtokovým ventilem 1/2'' se zpúětnou klapkou a přivzdušněním, připojovacím kolenem, krycí deska z nerezové oceli 100x118 mm - dodávka + montáž</t>
  </si>
  <si>
    <t>P</t>
  </si>
  <si>
    <t>Poznámka k položce:_x000d_
- myčka</t>
  </si>
  <si>
    <t>6</t>
  </si>
  <si>
    <t>721276 03</t>
  </si>
  <si>
    <t>Podomítkový sifon- vodní zápachová uzávěrka DN 32 s přídavnou mechanickou uzávěrkou (kulička), podomítkové provedení pro odvod kondenzátu - dodávka + montáž</t>
  </si>
  <si>
    <t>soubor</t>
  </si>
  <si>
    <t>1449292089</t>
  </si>
  <si>
    <t>Poznámka k položce:_x000d_
- napojení úkapů od VZT jednotek</t>
  </si>
  <si>
    <t>7</t>
  </si>
  <si>
    <t>721289 91</t>
  </si>
  <si>
    <t>Zavěšení a upevnění kanalizačního potrubí - dodávka + montáž; vč. objímky, navrtání, uchycení, ...</t>
  </si>
  <si>
    <t>-59045421</t>
  </si>
  <si>
    <t>8</t>
  </si>
  <si>
    <t>721289 92</t>
  </si>
  <si>
    <t>Izolace připojovacího potrubí - PE izolace tl. 9 mm</t>
  </si>
  <si>
    <t>-451810422</t>
  </si>
  <si>
    <t>9</t>
  </si>
  <si>
    <t>721290111</t>
  </si>
  <si>
    <t>Zkouška těsnosti potrubí kanalizace vodou do DN 125</t>
  </si>
  <si>
    <t>CS ÚRS 2019 01</t>
  </si>
  <si>
    <t>-994141</t>
  </si>
  <si>
    <t>Zkouška těsnosti kanalizace v objektech vodou do DN 125</t>
  </si>
  <si>
    <t>PSC</t>
  </si>
  <si>
    <t xml:space="preserve">Poznámka k souboru cen:_x000d_
1. V ceně -0123 není započteno dodání média; jeho dodávka se oceňuje ve specifikaci._x000d_
</t>
  </si>
  <si>
    <t>10</t>
  </si>
  <si>
    <t>998 001r</t>
  </si>
  <si>
    <t>Napojení na stávající odpadní potrubí, včetně případného výřezu a osazení odbočky, ukotvení, utěsnění, apod.</t>
  </si>
  <si>
    <t>1363472492</t>
  </si>
  <si>
    <t>11</t>
  </si>
  <si>
    <t>998721 90r</t>
  </si>
  <si>
    <t>Stavební přípomoce</t>
  </si>
  <si>
    <t>hod</t>
  </si>
  <si>
    <t>-294239979</t>
  </si>
  <si>
    <t>Stavební přípomoce (vysekání drážek, vysekání / úprava prostupů, dobetonávky, dozdění, ...)</t>
  </si>
  <si>
    <t>12</t>
  </si>
  <si>
    <t>998721101</t>
  </si>
  <si>
    <t>Přesun hmot tonážní pro vnitřní kanalizace v objektech v do 6 m</t>
  </si>
  <si>
    <t>t</t>
  </si>
  <si>
    <t>1347111594</t>
  </si>
  <si>
    <t>Přesun hmot pro vnitřní kanalizace stanovený z hmotnosti přesunovaného materiálu vodorovná dopravní vzdálenost do 50 m v objektech výšky do 6 m</t>
  </si>
  <si>
    <t>https://podminky.urs.cz/item/CS_URS_2021_02/998721101</t>
  </si>
  <si>
    <t>722</t>
  </si>
  <si>
    <t>Zdravotechnika - vnitřní vodovod</t>
  </si>
  <si>
    <t>13</t>
  </si>
  <si>
    <t>722170801</t>
  </si>
  <si>
    <t>Demontáž rozvodů vody z plastů D do 25</t>
  </si>
  <si>
    <t>-1964748246</t>
  </si>
  <si>
    <t>Demontáž rozvodů vody z plastů do Ø 25 mm</t>
  </si>
  <si>
    <t>https://podminky.urs.cz/item/CS_URS_2021_02/722170801</t>
  </si>
  <si>
    <t>14</t>
  </si>
  <si>
    <t>722175003</t>
  </si>
  <si>
    <t>Potrubí vodovodní plastové PP-RCT svar polyfúze D 25x3,5 mm</t>
  </si>
  <si>
    <t>-938776263</t>
  </si>
  <si>
    <t>Potrubí z plastových trubek z polypropylenu PP-RCT svařovaných polyfúzně D 25 x 3,5</t>
  </si>
  <si>
    <t>https://podminky.urs.cz/item/CS_URS_2021_02/722175003</t>
  </si>
  <si>
    <t>722181 21</t>
  </si>
  <si>
    <t>Ochrana potrubí potrubním izolačním pouzdrem z kamenné vlny (minerální plsti) s povrchovou úpravou z hliníkové fólie; průměr potrubí d 25 mm; tl. izolace 30 mm</t>
  </si>
  <si>
    <t>-1329014594</t>
  </si>
  <si>
    <t>722220111</t>
  </si>
  <si>
    <t>Nástěnka pro výtokový ventil G 1/2 s jedním závitem</t>
  </si>
  <si>
    <t>773247704</t>
  </si>
  <si>
    <t>Armatury s jedním závitem nástěnky pro výtokový ventil G 1/2</t>
  </si>
  <si>
    <t xml:space="preserve">Poznámka k souboru cen:_x000d_
1. Cenami -9101 až -9106 nelze oceňovat montáž nástěnek._x000d_
2. V cenách –0111 až -0122 je započteno i vyvedení a upevnění výpustek._x000d_
</t>
  </si>
  <si>
    <t>17</t>
  </si>
  <si>
    <t>722290226</t>
  </si>
  <si>
    <t>Zkouška těsnosti vodovodního potrubí závitového DN do 50</t>
  </si>
  <si>
    <t>1242795726</t>
  </si>
  <si>
    <t>Zkoušky, proplach a desinfekce vodovodního potrubí zkoušky těsnosti vodovodního potrubí závitového do DN 50</t>
  </si>
  <si>
    <t>https://podminky.urs.cz/item/CS_URS_2021_02/722290226</t>
  </si>
  <si>
    <t>18</t>
  </si>
  <si>
    <t>722290234</t>
  </si>
  <si>
    <t>Proplach a dezinfekce vodovodního potrubí DN do 80</t>
  </si>
  <si>
    <t>-990182145</t>
  </si>
  <si>
    <t>Zkoušky, proplach a desinfekce vodovodního potrubí proplach a desinfekce vodovodního potrubí do DN 80</t>
  </si>
  <si>
    <t>https://podminky.urs.cz/item/CS_URS_2021_02/722290234</t>
  </si>
  <si>
    <t>19</t>
  </si>
  <si>
    <t>998 011r</t>
  </si>
  <si>
    <t>Napojení na stávající rozvody vody - vyříznutí, napojení,...; včetně vypuštění a opětovného napuštění příslušné části rozvodu</t>
  </si>
  <si>
    <t>-125450856</t>
  </si>
  <si>
    <t>20</t>
  </si>
  <si>
    <t>998722 90r</t>
  </si>
  <si>
    <t>226660718</t>
  </si>
  <si>
    <t>998722101</t>
  </si>
  <si>
    <t>Přesun hmot tonážní pro vnitřní vodovod v objektech v do 6 m</t>
  </si>
  <si>
    <t>1498544203</t>
  </si>
  <si>
    <t>Přesun hmot pro vnitřní vodovod stanovený z hmotnosti přesunovaného materiálu vodorovná dopravní vzdálenost do 50 m v objektech výšky do 6 m</t>
  </si>
  <si>
    <t>https://podminky.urs.cz/item/CS_URS_2021_02/998722101</t>
  </si>
  <si>
    <t>725</t>
  </si>
  <si>
    <t>Zdravotechnika - zařizovací předměty</t>
  </si>
  <si>
    <t>22</t>
  </si>
  <si>
    <t>725210821</t>
  </si>
  <si>
    <t>Demontáž umyvadel bez výtokových armatur</t>
  </si>
  <si>
    <t>-719614390</t>
  </si>
  <si>
    <t>Demontáž umyvadel bez výtokových armatur umyvadel</t>
  </si>
  <si>
    <t>https://podminky.urs.cz/item/CS_URS_2021_02/725210821</t>
  </si>
  <si>
    <t>23</t>
  </si>
  <si>
    <t>725310823</t>
  </si>
  <si>
    <t>Demontáž dřez jednoduchý vestavěný v kuchyňských sestavách bez výtokových armatur</t>
  </si>
  <si>
    <t>-545370763</t>
  </si>
  <si>
    <t>Demontáž dřezů jednodílných bez výtokových armatur vestavěných v kuchyňských sestavách</t>
  </si>
  <si>
    <t>https://podminky.urs.cz/item/CS_URS_2021_02/725310823</t>
  </si>
  <si>
    <t>24</t>
  </si>
  <si>
    <t>725311121</t>
  </si>
  <si>
    <t>Dřez jednoduchý nerezový se zápachovou uzávěrkou s odkapávací plochou 560x480 mm a miskou</t>
  </si>
  <si>
    <t>-499108416</t>
  </si>
  <si>
    <t>Dřezy bez výtokových armatur jednoduché se zápachovou uzávěrkou nerezové s odkapávací plochou 560x480 mm a miskou</t>
  </si>
  <si>
    <t>https://podminky.urs.cz/item/CS_URS_2021_02/725311121</t>
  </si>
  <si>
    <t>25</t>
  </si>
  <si>
    <t>725813111</t>
  </si>
  <si>
    <t>Ventil rohový bez připojovací trubičky nebo flexi hadičky G 1/2"</t>
  </si>
  <si>
    <t>1977958284</t>
  </si>
  <si>
    <t>Ventily rohové bez připojovací trubičky nebo flexi hadičky G 1/2"</t>
  </si>
  <si>
    <t>https://podminky.urs.cz/item/CS_URS_2021_02/725813111</t>
  </si>
  <si>
    <t>26</t>
  </si>
  <si>
    <t>725820801</t>
  </si>
  <si>
    <t>Demontáž baterie nástěnné do G 3 / 4</t>
  </si>
  <si>
    <t>1989562910</t>
  </si>
  <si>
    <t>Demontáž baterií nástěnných do G 3/4</t>
  </si>
  <si>
    <t>https://podminky.urs.cz/item/CS_URS_2021_02/725820801</t>
  </si>
  <si>
    <t>27</t>
  </si>
  <si>
    <t>725821325</t>
  </si>
  <si>
    <t>Baterie dřezová stojánková páková s otáčivým kulatým ústím a délkou ramínka 220 mm</t>
  </si>
  <si>
    <t>1613709849</t>
  </si>
  <si>
    <t>Baterie dřezové stojánkové pákové s otáčivým ústím a délkou ramínka 220 mm</t>
  </si>
  <si>
    <t>https://podminky.urs.cz/item/CS_URS_2021_02/725821325</t>
  </si>
  <si>
    <t>28</t>
  </si>
  <si>
    <t>725860811</t>
  </si>
  <si>
    <t>Demontáž uzávěrů zápachu jednoduchých</t>
  </si>
  <si>
    <t>-1926674234</t>
  </si>
  <si>
    <t>Demontáž zápachových uzávěrek pro zařizovací předměty jednoduchých</t>
  </si>
  <si>
    <t>https://podminky.urs.cz/item/CS_URS_2021_02/725860811</t>
  </si>
  <si>
    <t>29</t>
  </si>
  <si>
    <t>725862103</t>
  </si>
  <si>
    <t>Zápachová uzávěrka pro dřezy DN 40/50</t>
  </si>
  <si>
    <t>144949488</t>
  </si>
  <si>
    <t>Zápachové uzávěrky zařizovacích předmětů pro dřezy DN 40/50</t>
  </si>
  <si>
    <t>https://podminky.urs.cz/item/CS_URS_2021_02/725862103</t>
  </si>
  <si>
    <t>30</t>
  </si>
  <si>
    <t>998725101</t>
  </si>
  <si>
    <t>Přesun hmot tonážní pro zařizovací předměty v objektech v do 6 m</t>
  </si>
  <si>
    <t>-592772423</t>
  </si>
  <si>
    <t>Přesun hmot pro zařizovací předměty stanovený z hmotnosti přesunovaného materiálu vodorovná dopravní vzdálenost do 50 m v objektech výšky do 6 m</t>
  </si>
  <si>
    <t>https://podminky.urs.cz/item/CS_URS_2021_02/998725101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</si>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</sst>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35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21171803" TargetMode="External" /><Relationship Id="rId2" Type="http://schemas.openxmlformats.org/officeDocument/2006/relationships/hyperlink" Target="https://podminky.urs.cz/item/CS_URS_2021_02/721174043" TargetMode="External" /><Relationship Id="rId3" Type="http://schemas.openxmlformats.org/officeDocument/2006/relationships/hyperlink" Target="https://podminky.urs.cz/item/CS_URS_2021_02/721194105" TargetMode="External" /><Relationship Id="rId4" Type="http://schemas.openxmlformats.org/officeDocument/2006/relationships/hyperlink" Target="https://podminky.urs.cz/item/CS_URS_2021_02/998721101" TargetMode="External" /><Relationship Id="rId5" Type="http://schemas.openxmlformats.org/officeDocument/2006/relationships/hyperlink" Target="https://podminky.urs.cz/item/CS_URS_2021_02/722170801" TargetMode="External" /><Relationship Id="rId6" Type="http://schemas.openxmlformats.org/officeDocument/2006/relationships/hyperlink" Target="https://podminky.urs.cz/item/CS_URS_2021_02/722175003" TargetMode="External" /><Relationship Id="rId7" Type="http://schemas.openxmlformats.org/officeDocument/2006/relationships/hyperlink" Target="https://podminky.urs.cz/item/CS_URS_2021_02/722290226" TargetMode="External" /><Relationship Id="rId8" Type="http://schemas.openxmlformats.org/officeDocument/2006/relationships/hyperlink" Target="https://podminky.urs.cz/item/CS_URS_2021_02/722290234" TargetMode="External" /><Relationship Id="rId9" Type="http://schemas.openxmlformats.org/officeDocument/2006/relationships/hyperlink" Target="https://podminky.urs.cz/item/CS_URS_2021_02/998722101" TargetMode="External" /><Relationship Id="rId10" Type="http://schemas.openxmlformats.org/officeDocument/2006/relationships/hyperlink" Target="https://podminky.urs.cz/item/CS_URS_2021_02/725210821" TargetMode="External" /><Relationship Id="rId11" Type="http://schemas.openxmlformats.org/officeDocument/2006/relationships/hyperlink" Target="https://podminky.urs.cz/item/CS_URS_2021_02/725310823" TargetMode="External" /><Relationship Id="rId12" Type="http://schemas.openxmlformats.org/officeDocument/2006/relationships/hyperlink" Target="https://podminky.urs.cz/item/CS_URS_2021_02/725311121" TargetMode="External" /><Relationship Id="rId13" Type="http://schemas.openxmlformats.org/officeDocument/2006/relationships/hyperlink" Target="https://podminky.urs.cz/item/CS_URS_2021_02/725813111" TargetMode="External" /><Relationship Id="rId14" Type="http://schemas.openxmlformats.org/officeDocument/2006/relationships/hyperlink" Target="https://podminky.urs.cz/item/CS_URS_2021_02/725820801" TargetMode="External" /><Relationship Id="rId15" Type="http://schemas.openxmlformats.org/officeDocument/2006/relationships/hyperlink" Target="https://podminky.urs.cz/item/CS_URS_2021_02/725821325" TargetMode="External" /><Relationship Id="rId16" Type="http://schemas.openxmlformats.org/officeDocument/2006/relationships/hyperlink" Target="https://podminky.urs.cz/item/CS_URS_2021_02/725860811" TargetMode="External" /><Relationship Id="rId17" Type="http://schemas.openxmlformats.org/officeDocument/2006/relationships/hyperlink" Target="https://podminky.urs.cz/item/CS_URS_2021_02/725862103" TargetMode="External" /><Relationship Id="rId18" Type="http://schemas.openxmlformats.org/officeDocument/2006/relationships/hyperlink" Target="https://podminky.urs.cz/item/CS_URS_2021_02/998725101" TargetMode="External" /><Relationship Id="rId1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UO-ObrSin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Obřadní síň, Ústí nad Orlicí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12. 11. 2021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30</v>
      </c>
      <c r="AJ49" s="38"/>
      <c r="AK49" s="38"/>
      <c r="AL49" s="38"/>
      <c r="AM49" s="71" t="str">
        <f>IF(E17="","",E17)</f>
        <v>P-AQUA s.r.o.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28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>Ing. Z. Pilař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2" t="s">
        <v>68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69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70</v>
      </c>
      <c r="BT54" s="107" t="s">
        <v>71</v>
      </c>
      <c r="BU54" s="108" t="s">
        <v>72</v>
      </c>
      <c r="BV54" s="107" t="s">
        <v>73</v>
      </c>
      <c r="BW54" s="107" t="s">
        <v>5</v>
      </c>
      <c r="BX54" s="107" t="s">
        <v>74</v>
      </c>
      <c r="CL54" s="107" t="s">
        <v>19</v>
      </c>
    </row>
    <row r="55" s="7" customFormat="1" ht="16.5" customHeight="1">
      <c r="A55" s="109" t="s">
        <v>75</v>
      </c>
      <c r="B55" s="110"/>
      <c r="C55" s="111"/>
      <c r="D55" s="112" t="s">
        <v>76</v>
      </c>
      <c r="E55" s="112"/>
      <c r="F55" s="112"/>
      <c r="G55" s="112"/>
      <c r="H55" s="112"/>
      <c r="I55" s="113"/>
      <c r="J55" s="112" t="s">
        <v>77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'ZTI - ZTI - Zdravotně tec...'!J30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78</v>
      </c>
      <c r="AR55" s="116"/>
      <c r="AS55" s="117">
        <v>0</v>
      </c>
      <c r="AT55" s="118">
        <f>ROUND(SUM(AV55:AW55),2)</f>
        <v>0</v>
      </c>
      <c r="AU55" s="119">
        <f>'ZTI - ZTI - Zdravotně tec...'!P83</f>
        <v>0</v>
      </c>
      <c r="AV55" s="118">
        <f>'ZTI - ZTI - Zdravotně tec...'!J33</f>
        <v>0</v>
      </c>
      <c r="AW55" s="118">
        <f>'ZTI - ZTI - Zdravotně tec...'!J34</f>
        <v>0</v>
      </c>
      <c r="AX55" s="118">
        <f>'ZTI - ZTI - Zdravotně tec...'!J35</f>
        <v>0</v>
      </c>
      <c r="AY55" s="118">
        <f>'ZTI - ZTI - Zdravotně tec...'!J36</f>
        <v>0</v>
      </c>
      <c r="AZ55" s="118">
        <f>'ZTI - ZTI - Zdravotně tec...'!F33</f>
        <v>0</v>
      </c>
      <c r="BA55" s="118">
        <f>'ZTI - ZTI - Zdravotně tec...'!F34</f>
        <v>0</v>
      </c>
      <c r="BB55" s="118">
        <f>'ZTI - ZTI - Zdravotně tec...'!F35</f>
        <v>0</v>
      </c>
      <c r="BC55" s="118">
        <f>'ZTI - ZTI - Zdravotně tec...'!F36</f>
        <v>0</v>
      </c>
      <c r="BD55" s="120">
        <f>'ZTI - ZTI - Zdravotně tec...'!F37</f>
        <v>0</v>
      </c>
      <c r="BE55" s="7"/>
      <c r="BT55" s="121" t="s">
        <v>79</v>
      </c>
      <c r="BV55" s="121" t="s">
        <v>73</v>
      </c>
      <c r="BW55" s="121" t="s">
        <v>80</v>
      </c>
      <c r="BX55" s="121" t="s">
        <v>5</v>
      </c>
      <c r="CL55" s="121" t="s">
        <v>19</v>
      </c>
      <c r="CM55" s="121" t="s">
        <v>81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dDN3KGB65G55h0TWqFjJ46H1JzK1voCUf9NDVuQLiFX3EDyAa/+hFUZrDmAVtNq17Q7pSZCp9SNuO2Hb9BRFnw==" hashValue="adcEeMDwrMuq5BMgiUbcPC60K7pzVMp71Qd/3Ek1J31Rxj7BBWDNieL82VLWDkkTM9IbQfNm4mbmLhwWua1dm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TI - ZTI - Zdravotně tec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80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81</v>
      </c>
    </row>
    <row r="4" s="1" customFormat="1" ht="24.96" customHeight="1">
      <c r="B4" s="18"/>
      <c r="D4" s="124" t="s">
        <v>82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Obřadní síň, Ústí nad Orlicí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83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84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12. 11. 2021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tr">
        <f>IF('Rekapitulace stavby'!AN10="","",'Rekapitulace stavby'!AN10)</f>
        <v/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tr">
        <f>IF('Rekapitulace stavby'!E11="","",'Rekapitulace stavby'!E11)</f>
        <v xml:space="preserve"> </v>
      </c>
      <c r="F15" s="36"/>
      <c r="G15" s="36"/>
      <c r="H15" s="36"/>
      <c r="I15" s="126" t="s">
        <v>27</v>
      </c>
      <c r="J15" s="130" t="str">
        <f>IF('Rekapitulace stavby'!AN11="","",'Rekapitulace stavby'!AN11)</f>
        <v/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28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27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30</v>
      </c>
      <c r="E20" s="36"/>
      <c r="F20" s="36"/>
      <c r="G20" s="36"/>
      <c r="H20" s="36"/>
      <c r="I20" s="126" t="s">
        <v>26</v>
      </c>
      <c r="J20" s="130" t="s">
        <v>19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31</v>
      </c>
      <c r="F21" s="36"/>
      <c r="G21" s="36"/>
      <c r="H21" s="36"/>
      <c r="I21" s="126" t="s">
        <v>27</v>
      </c>
      <c r="J21" s="130" t="s">
        <v>19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33</v>
      </c>
      <c r="E23" s="36"/>
      <c r="F23" s="36"/>
      <c r="G23" s="36"/>
      <c r="H23" s="36"/>
      <c r="I23" s="126" t="s">
        <v>26</v>
      </c>
      <c r="J23" s="130" t="s">
        <v>19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34</v>
      </c>
      <c r="F24" s="36"/>
      <c r="G24" s="36"/>
      <c r="H24" s="36"/>
      <c r="I24" s="126" t="s">
        <v>27</v>
      </c>
      <c r="J24" s="130" t="s">
        <v>19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35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37</v>
      </c>
      <c r="E30" s="36"/>
      <c r="F30" s="36"/>
      <c r="G30" s="36"/>
      <c r="H30" s="36"/>
      <c r="I30" s="36"/>
      <c r="J30" s="138">
        <f>ROUND(J83,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39</v>
      </c>
      <c r="G32" s="36"/>
      <c r="H32" s="36"/>
      <c r="I32" s="139" t="s">
        <v>38</v>
      </c>
      <c r="J32" s="139" t="s">
        <v>40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41</v>
      </c>
      <c r="E33" s="126" t="s">
        <v>42</v>
      </c>
      <c r="F33" s="141">
        <f>ROUND((SUM(BE83:BE169)),  2)</f>
        <v>0</v>
      </c>
      <c r="G33" s="36"/>
      <c r="H33" s="36"/>
      <c r="I33" s="142">
        <v>0.20999999999999999</v>
      </c>
      <c r="J33" s="141">
        <f>ROUND(((SUM(BE83:BE169))*I33),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43</v>
      </c>
      <c r="F34" s="141">
        <f>ROUND((SUM(BF83:BF169)),  2)</f>
        <v>0</v>
      </c>
      <c r="G34" s="36"/>
      <c r="H34" s="36"/>
      <c r="I34" s="142">
        <v>0.14999999999999999</v>
      </c>
      <c r="J34" s="141">
        <f>ROUND(((SUM(BF83:BF169))*I34),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44</v>
      </c>
      <c r="F35" s="141">
        <f>ROUND((SUM(BG83:BG169)),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45</v>
      </c>
      <c r="F36" s="141">
        <f>ROUND((SUM(BH83:BH169)),  2)</f>
        <v>0</v>
      </c>
      <c r="G36" s="36"/>
      <c r="H36" s="36"/>
      <c r="I36" s="142">
        <v>0.14999999999999999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46</v>
      </c>
      <c r="F37" s="141">
        <f>ROUND((SUM(BI83:BI169)),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47</v>
      </c>
      <c r="E39" s="145"/>
      <c r="F39" s="145"/>
      <c r="G39" s="146" t="s">
        <v>48</v>
      </c>
      <c r="H39" s="147" t="s">
        <v>49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85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Obřadní síň, Ústí nad Orlicí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83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ZTI - ZTI - Zdravotně technické instalace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12. 11. 2021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30</v>
      </c>
      <c r="J54" s="34" t="str">
        <f>E21</f>
        <v>P-AQUA s.r.o.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28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>Ing. Z. Pilař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86</v>
      </c>
      <c r="D57" s="156"/>
      <c r="E57" s="156"/>
      <c r="F57" s="156"/>
      <c r="G57" s="156"/>
      <c r="H57" s="156"/>
      <c r="I57" s="156"/>
      <c r="J57" s="157" t="s">
        <v>87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69</v>
      </c>
      <c r="D59" s="38"/>
      <c r="E59" s="38"/>
      <c r="F59" s="38"/>
      <c r="G59" s="38"/>
      <c r="H59" s="38"/>
      <c r="I59" s="38"/>
      <c r="J59" s="100">
        <f>J83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88</v>
      </c>
    </row>
    <row r="60" s="9" customFormat="1" ht="24.96" customHeight="1">
      <c r="A60" s="9"/>
      <c r="B60" s="159"/>
      <c r="C60" s="160"/>
      <c r="D60" s="161" t="s">
        <v>89</v>
      </c>
      <c r="E60" s="162"/>
      <c r="F60" s="162"/>
      <c r="G60" s="162"/>
      <c r="H60" s="162"/>
      <c r="I60" s="162"/>
      <c r="J60" s="163">
        <f>J84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90</v>
      </c>
      <c r="E61" s="168"/>
      <c r="F61" s="168"/>
      <c r="G61" s="168"/>
      <c r="H61" s="168"/>
      <c r="I61" s="168"/>
      <c r="J61" s="169">
        <f>J85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5"/>
      <c r="C62" s="166"/>
      <c r="D62" s="167" t="s">
        <v>91</v>
      </c>
      <c r="E62" s="168"/>
      <c r="F62" s="168"/>
      <c r="G62" s="168"/>
      <c r="H62" s="168"/>
      <c r="I62" s="168"/>
      <c r="J62" s="169">
        <f>J117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5"/>
      <c r="C63" s="166"/>
      <c r="D63" s="167" t="s">
        <v>92</v>
      </c>
      <c r="E63" s="168"/>
      <c r="F63" s="168"/>
      <c r="G63" s="168"/>
      <c r="H63" s="168"/>
      <c r="I63" s="168"/>
      <c r="J63" s="169">
        <f>J142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2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93</v>
      </c>
      <c r="D70" s="38"/>
      <c r="E70" s="38"/>
      <c r="F70" s="38"/>
      <c r="G70" s="38"/>
      <c r="H70" s="38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54" t="str">
        <f>E7</f>
        <v>Obřadní síň, Ústí nad Orlicí</v>
      </c>
      <c r="F73" s="30"/>
      <c r="G73" s="30"/>
      <c r="H73" s="30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83</v>
      </c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ZTI - ZTI - Zdravotně technické instalace</v>
      </c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21</v>
      </c>
      <c r="D77" s="38"/>
      <c r="E77" s="38"/>
      <c r="F77" s="25" t="str">
        <f>F12</f>
        <v xml:space="preserve"> </v>
      </c>
      <c r="G77" s="38"/>
      <c r="H77" s="38"/>
      <c r="I77" s="30" t="s">
        <v>23</v>
      </c>
      <c r="J77" s="70" t="str">
        <f>IF(J12="","",J12)</f>
        <v>12. 11. 2021</v>
      </c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25</v>
      </c>
      <c r="D79" s="38"/>
      <c r="E79" s="38"/>
      <c r="F79" s="25" t="str">
        <f>E15</f>
        <v xml:space="preserve"> </v>
      </c>
      <c r="G79" s="38"/>
      <c r="H79" s="38"/>
      <c r="I79" s="30" t="s">
        <v>30</v>
      </c>
      <c r="J79" s="34" t="str">
        <f>E21</f>
        <v>P-AQUA s.r.o.</v>
      </c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28</v>
      </c>
      <c r="D80" s="38"/>
      <c r="E80" s="38"/>
      <c r="F80" s="25" t="str">
        <f>IF(E18="","",E18)</f>
        <v>Vyplň údaj</v>
      </c>
      <c r="G80" s="38"/>
      <c r="H80" s="38"/>
      <c r="I80" s="30" t="s">
        <v>33</v>
      </c>
      <c r="J80" s="34" t="str">
        <f>E24</f>
        <v>Ing. Z. Pilař</v>
      </c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1" customFormat="1" ht="29.28" customHeight="1">
      <c r="A82" s="171"/>
      <c r="B82" s="172"/>
      <c r="C82" s="173" t="s">
        <v>94</v>
      </c>
      <c r="D82" s="174" t="s">
        <v>56</v>
      </c>
      <c r="E82" s="174" t="s">
        <v>52</v>
      </c>
      <c r="F82" s="174" t="s">
        <v>53</v>
      </c>
      <c r="G82" s="174" t="s">
        <v>95</v>
      </c>
      <c r="H82" s="174" t="s">
        <v>96</v>
      </c>
      <c r="I82" s="174" t="s">
        <v>97</v>
      </c>
      <c r="J82" s="174" t="s">
        <v>87</v>
      </c>
      <c r="K82" s="175" t="s">
        <v>98</v>
      </c>
      <c r="L82" s="176"/>
      <c r="M82" s="90" t="s">
        <v>19</v>
      </c>
      <c r="N82" s="91" t="s">
        <v>41</v>
      </c>
      <c r="O82" s="91" t="s">
        <v>99</v>
      </c>
      <c r="P82" s="91" t="s">
        <v>100</v>
      </c>
      <c r="Q82" s="91" t="s">
        <v>101</v>
      </c>
      <c r="R82" s="91" t="s">
        <v>102</v>
      </c>
      <c r="S82" s="91" t="s">
        <v>103</v>
      </c>
      <c r="T82" s="92" t="s">
        <v>104</v>
      </c>
      <c r="U82" s="171"/>
      <c r="V82" s="171"/>
      <c r="W82" s="171"/>
      <c r="X82" s="171"/>
      <c r="Y82" s="171"/>
      <c r="Z82" s="171"/>
      <c r="AA82" s="171"/>
      <c r="AB82" s="171"/>
      <c r="AC82" s="171"/>
      <c r="AD82" s="171"/>
      <c r="AE82" s="171"/>
    </row>
    <row r="83" s="2" customFormat="1" ht="22.8" customHeight="1">
      <c r="A83" s="36"/>
      <c r="B83" s="37"/>
      <c r="C83" s="97" t="s">
        <v>105</v>
      </c>
      <c r="D83" s="38"/>
      <c r="E83" s="38"/>
      <c r="F83" s="38"/>
      <c r="G83" s="38"/>
      <c r="H83" s="38"/>
      <c r="I83" s="38"/>
      <c r="J83" s="177">
        <f>BK83</f>
        <v>0</v>
      </c>
      <c r="K83" s="38"/>
      <c r="L83" s="42"/>
      <c r="M83" s="93"/>
      <c r="N83" s="178"/>
      <c r="O83" s="94"/>
      <c r="P83" s="179">
        <f>P84</f>
        <v>0</v>
      </c>
      <c r="Q83" s="94"/>
      <c r="R83" s="179">
        <f>R84</f>
        <v>0.03014</v>
      </c>
      <c r="S83" s="94"/>
      <c r="T83" s="180">
        <f>T84</f>
        <v>0.041460000000000004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70</v>
      </c>
      <c r="AU83" s="15" t="s">
        <v>88</v>
      </c>
      <c r="BK83" s="181">
        <f>BK84</f>
        <v>0</v>
      </c>
    </row>
    <row r="84" s="12" customFormat="1" ht="25.92" customHeight="1">
      <c r="A84" s="12"/>
      <c r="B84" s="182"/>
      <c r="C84" s="183"/>
      <c r="D84" s="184" t="s">
        <v>70</v>
      </c>
      <c r="E84" s="185" t="s">
        <v>106</v>
      </c>
      <c r="F84" s="185" t="s">
        <v>107</v>
      </c>
      <c r="G84" s="183"/>
      <c r="H84" s="183"/>
      <c r="I84" s="186"/>
      <c r="J84" s="187">
        <f>BK84</f>
        <v>0</v>
      </c>
      <c r="K84" s="183"/>
      <c r="L84" s="188"/>
      <c r="M84" s="189"/>
      <c r="N84" s="190"/>
      <c r="O84" s="190"/>
      <c r="P84" s="191">
        <f>P85+P117+P142</f>
        <v>0</v>
      </c>
      <c r="Q84" s="190"/>
      <c r="R84" s="191">
        <f>R85+R117+R142</f>
        <v>0.03014</v>
      </c>
      <c r="S84" s="190"/>
      <c r="T84" s="192">
        <f>T85+T117+T142</f>
        <v>0.041460000000000004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3" t="s">
        <v>81</v>
      </c>
      <c r="AT84" s="194" t="s">
        <v>70</v>
      </c>
      <c r="AU84" s="194" t="s">
        <v>71</v>
      </c>
      <c r="AY84" s="193" t="s">
        <v>108</v>
      </c>
      <c r="BK84" s="195">
        <f>BK85+BK117+BK142</f>
        <v>0</v>
      </c>
    </row>
    <row r="85" s="12" customFormat="1" ht="22.8" customHeight="1">
      <c r="A85" s="12"/>
      <c r="B85" s="182"/>
      <c r="C85" s="183"/>
      <c r="D85" s="184" t="s">
        <v>70</v>
      </c>
      <c r="E85" s="196" t="s">
        <v>109</v>
      </c>
      <c r="F85" s="196" t="s">
        <v>110</v>
      </c>
      <c r="G85" s="183"/>
      <c r="H85" s="183"/>
      <c r="I85" s="186"/>
      <c r="J85" s="197">
        <f>BK85</f>
        <v>0</v>
      </c>
      <c r="K85" s="183"/>
      <c r="L85" s="188"/>
      <c r="M85" s="189"/>
      <c r="N85" s="190"/>
      <c r="O85" s="190"/>
      <c r="P85" s="191">
        <f>SUM(P86:P116)</f>
        <v>0</v>
      </c>
      <c r="Q85" s="190"/>
      <c r="R85" s="191">
        <f>SUM(R86:R116)</f>
        <v>0.0051999999999999998</v>
      </c>
      <c r="S85" s="190"/>
      <c r="T85" s="192">
        <f>SUM(T86:T116)</f>
        <v>0.0063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3" t="s">
        <v>81</v>
      </c>
      <c r="AT85" s="194" t="s">
        <v>70</v>
      </c>
      <c r="AU85" s="194" t="s">
        <v>79</v>
      </c>
      <c r="AY85" s="193" t="s">
        <v>108</v>
      </c>
      <c r="BK85" s="195">
        <f>SUM(BK86:BK116)</f>
        <v>0</v>
      </c>
    </row>
    <row r="86" s="2" customFormat="1" ht="16.5" customHeight="1">
      <c r="A86" s="36"/>
      <c r="B86" s="37"/>
      <c r="C86" s="198" t="s">
        <v>79</v>
      </c>
      <c r="D86" s="198" t="s">
        <v>111</v>
      </c>
      <c r="E86" s="199" t="s">
        <v>112</v>
      </c>
      <c r="F86" s="200" t="s">
        <v>113</v>
      </c>
      <c r="G86" s="201" t="s">
        <v>114</v>
      </c>
      <c r="H86" s="202">
        <v>3</v>
      </c>
      <c r="I86" s="203"/>
      <c r="J86" s="204">
        <f>ROUND(I86*H86,2)</f>
        <v>0</v>
      </c>
      <c r="K86" s="200" t="s">
        <v>115</v>
      </c>
      <c r="L86" s="42"/>
      <c r="M86" s="205" t="s">
        <v>19</v>
      </c>
      <c r="N86" s="206" t="s">
        <v>42</v>
      </c>
      <c r="O86" s="82"/>
      <c r="P86" s="207">
        <f>O86*H86</f>
        <v>0</v>
      </c>
      <c r="Q86" s="207">
        <v>0</v>
      </c>
      <c r="R86" s="207">
        <f>Q86*H86</f>
        <v>0</v>
      </c>
      <c r="S86" s="207">
        <v>0.0020999999999999999</v>
      </c>
      <c r="T86" s="208">
        <f>S86*H86</f>
        <v>0.0063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9" t="s">
        <v>116</v>
      </c>
      <c r="AT86" s="209" t="s">
        <v>111</v>
      </c>
      <c r="AU86" s="209" t="s">
        <v>81</v>
      </c>
      <c r="AY86" s="15" t="s">
        <v>108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5" t="s">
        <v>79</v>
      </c>
      <c r="BK86" s="210">
        <f>ROUND(I86*H86,2)</f>
        <v>0</v>
      </c>
      <c r="BL86" s="15" t="s">
        <v>116</v>
      </c>
      <c r="BM86" s="209" t="s">
        <v>117</v>
      </c>
    </row>
    <row r="87" s="2" customFormat="1">
      <c r="A87" s="36"/>
      <c r="B87" s="37"/>
      <c r="C87" s="38"/>
      <c r="D87" s="211" t="s">
        <v>118</v>
      </c>
      <c r="E87" s="38"/>
      <c r="F87" s="212" t="s">
        <v>119</v>
      </c>
      <c r="G87" s="38"/>
      <c r="H87" s="38"/>
      <c r="I87" s="213"/>
      <c r="J87" s="38"/>
      <c r="K87" s="38"/>
      <c r="L87" s="42"/>
      <c r="M87" s="214"/>
      <c r="N87" s="215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118</v>
      </c>
      <c r="AU87" s="15" t="s">
        <v>81</v>
      </c>
    </row>
    <row r="88" s="2" customFormat="1">
      <c r="A88" s="36"/>
      <c r="B88" s="37"/>
      <c r="C88" s="38"/>
      <c r="D88" s="216" t="s">
        <v>120</v>
      </c>
      <c r="E88" s="38"/>
      <c r="F88" s="217" t="s">
        <v>121</v>
      </c>
      <c r="G88" s="38"/>
      <c r="H88" s="38"/>
      <c r="I88" s="213"/>
      <c r="J88" s="38"/>
      <c r="K88" s="38"/>
      <c r="L88" s="42"/>
      <c r="M88" s="214"/>
      <c r="N88" s="215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120</v>
      </c>
      <c r="AU88" s="15" t="s">
        <v>81</v>
      </c>
    </row>
    <row r="89" s="2" customFormat="1" ht="16.5" customHeight="1">
      <c r="A89" s="36"/>
      <c r="B89" s="37"/>
      <c r="C89" s="198" t="s">
        <v>81</v>
      </c>
      <c r="D89" s="198" t="s">
        <v>111</v>
      </c>
      <c r="E89" s="199" t="s">
        <v>122</v>
      </c>
      <c r="F89" s="200" t="s">
        <v>123</v>
      </c>
      <c r="G89" s="201" t="s">
        <v>114</v>
      </c>
      <c r="H89" s="202">
        <v>8</v>
      </c>
      <c r="I89" s="203"/>
      <c r="J89" s="204">
        <f>ROUND(I89*H89,2)</f>
        <v>0</v>
      </c>
      <c r="K89" s="200" t="s">
        <v>19</v>
      </c>
      <c r="L89" s="42"/>
      <c r="M89" s="205" t="s">
        <v>19</v>
      </c>
      <c r="N89" s="206" t="s">
        <v>42</v>
      </c>
      <c r="O89" s="82"/>
      <c r="P89" s="207">
        <f>O89*H89</f>
        <v>0</v>
      </c>
      <c r="Q89" s="207">
        <v>0.00040999999999999999</v>
      </c>
      <c r="R89" s="207">
        <f>Q89*H89</f>
        <v>0.0032799999999999999</v>
      </c>
      <c r="S89" s="207">
        <v>0</v>
      </c>
      <c r="T89" s="208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9" t="s">
        <v>116</v>
      </c>
      <c r="AT89" s="209" t="s">
        <v>111</v>
      </c>
      <c r="AU89" s="209" t="s">
        <v>81</v>
      </c>
      <c r="AY89" s="15" t="s">
        <v>108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5" t="s">
        <v>79</v>
      </c>
      <c r="BK89" s="210">
        <f>ROUND(I89*H89,2)</f>
        <v>0</v>
      </c>
      <c r="BL89" s="15" t="s">
        <v>116</v>
      </c>
      <c r="BM89" s="209" t="s">
        <v>124</v>
      </c>
    </row>
    <row r="90" s="2" customFormat="1">
      <c r="A90" s="36"/>
      <c r="B90" s="37"/>
      <c r="C90" s="38"/>
      <c r="D90" s="211" t="s">
        <v>118</v>
      </c>
      <c r="E90" s="38"/>
      <c r="F90" s="212" t="s">
        <v>125</v>
      </c>
      <c r="G90" s="38"/>
      <c r="H90" s="38"/>
      <c r="I90" s="213"/>
      <c r="J90" s="38"/>
      <c r="K90" s="38"/>
      <c r="L90" s="42"/>
      <c r="M90" s="214"/>
      <c r="N90" s="215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118</v>
      </c>
      <c r="AU90" s="15" t="s">
        <v>81</v>
      </c>
    </row>
    <row r="91" s="2" customFormat="1" ht="16.5" customHeight="1">
      <c r="A91" s="36"/>
      <c r="B91" s="37"/>
      <c r="C91" s="198" t="s">
        <v>126</v>
      </c>
      <c r="D91" s="198" t="s">
        <v>111</v>
      </c>
      <c r="E91" s="199" t="s">
        <v>127</v>
      </c>
      <c r="F91" s="200" t="s">
        <v>128</v>
      </c>
      <c r="G91" s="201" t="s">
        <v>114</v>
      </c>
      <c r="H91" s="202">
        <v>4</v>
      </c>
      <c r="I91" s="203"/>
      <c r="J91" s="204">
        <f>ROUND(I91*H91,2)</f>
        <v>0</v>
      </c>
      <c r="K91" s="200" t="s">
        <v>115</v>
      </c>
      <c r="L91" s="42"/>
      <c r="M91" s="205" t="s">
        <v>19</v>
      </c>
      <c r="N91" s="206" t="s">
        <v>42</v>
      </c>
      <c r="O91" s="82"/>
      <c r="P91" s="207">
        <f>O91*H91</f>
        <v>0</v>
      </c>
      <c r="Q91" s="207">
        <v>0.00048000000000000001</v>
      </c>
      <c r="R91" s="207">
        <f>Q91*H91</f>
        <v>0.0019200000000000001</v>
      </c>
      <c r="S91" s="207">
        <v>0</v>
      </c>
      <c r="T91" s="208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9" t="s">
        <v>116</v>
      </c>
      <c r="AT91" s="209" t="s">
        <v>111</v>
      </c>
      <c r="AU91" s="209" t="s">
        <v>81</v>
      </c>
      <c r="AY91" s="15" t="s">
        <v>108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5" t="s">
        <v>79</v>
      </c>
      <c r="BK91" s="210">
        <f>ROUND(I91*H91,2)</f>
        <v>0</v>
      </c>
      <c r="BL91" s="15" t="s">
        <v>116</v>
      </c>
      <c r="BM91" s="209" t="s">
        <v>129</v>
      </c>
    </row>
    <row r="92" s="2" customFormat="1">
      <c r="A92" s="36"/>
      <c r="B92" s="37"/>
      <c r="C92" s="38"/>
      <c r="D92" s="211" t="s">
        <v>118</v>
      </c>
      <c r="E92" s="38"/>
      <c r="F92" s="212" t="s">
        <v>130</v>
      </c>
      <c r="G92" s="38"/>
      <c r="H92" s="38"/>
      <c r="I92" s="213"/>
      <c r="J92" s="38"/>
      <c r="K92" s="38"/>
      <c r="L92" s="42"/>
      <c r="M92" s="214"/>
      <c r="N92" s="215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118</v>
      </c>
      <c r="AU92" s="15" t="s">
        <v>81</v>
      </c>
    </row>
    <row r="93" s="2" customFormat="1">
      <c r="A93" s="36"/>
      <c r="B93" s="37"/>
      <c r="C93" s="38"/>
      <c r="D93" s="216" t="s">
        <v>120</v>
      </c>
      <c r="E93" s="38"/>
      <c r="F93" s="217" t="s">
        <v>131</v>
      </c>
      <c r="G93" s="38"/>
      <c r="H93" s="38"/>
      <c r="I93" s="213"/>
      <c r="J93" s="38"/>
      <c r="K93" s="38"/>
      <c r="L93" s="42"/>
      <c r="M93" s="214"/>
      <c r="N93" s="215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120</v>
      </c>
      <c r="AU93" s="15" t="s">
        <v>81</v>
      </c>
    </row>
    <row r="94" s="2" customFormat="1" ht="16.5" customHeight="1">
      <c r="A94" s="36"/>
      <c r="B94" s="37"/>
      <c r="C94" s="198" t="s">
        <v>132</v>
      </c>
      <c r="D94" s="198" t="s">
        <v>111</v>
      </c>
      <c r="E94" s="199" t="s">
        <v>133</v>
      </c>
      <c r="F94" s="200" t="s">
        <v>134</v>
      </c>
      <c r="G94" s="201" t="s">
        <v>135</v>
      </c>
      <c r="H94" s="202">
        <v>2</v>
      </c>
      <c r="I94" s="203"/>
      <c r="J94" s="204">
        <f>ROUND(I94*H94,2)</f>
        <v>0</v>
      </c>
      <c r="K94" s="200" t="s">
        <v>115</v>
      </c>
      <c r="L94" s="42"/>
      <c r="M94" s="205" t="s">
        <v>19</v>
      </c>
      <c r="N94" s="206" t="s">
        <v>42</v>
      </c>
      <c r="O94" s="82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9" t="s">
        <v>116</v>
      </c>
      <c r="AT94" s="209" t="s">
        <v>111</v>
      </c>
      <c r="AU94" s="209" t="s">
        <v>81</v>
      </c>
      <c r="AY94" s="15" t="s">
        <v>108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5" t="s">
        <v>79</v>
      </c>
      <c r="BK94" s="210">
        <f>ROUND(I94*H94,2)</f>
        <v>0</v>
      </c>
      <c r="BL94" s="15" t="s">
        <v>116</v>
      </c>
      <c r="BM94" s="209" t="s">
        <v>136</v>
      </c>
    </row>
    <row r="95" s="2" customFormat="1">
      <c r="A95" s="36"/>
      <c r="B95" s="37"/>
      <c r="C95" s="38"/>
      <c r="D95" s="211" t="s">
        <v>118</v>
      </c>
      <c r="E95" s="38"/>
      <c r="F95" s="212" t="s">
        <v>137</v>
      </c>
      <c r="G95" s="38"/>
      <c r="H95" s="38"/>
      <c r="I95" s="213"/>
      <c r="J95" s="38"/>
      <c r="K95" s="38"/>
      <c r="L95" s="42"/>
      <c r="M95" s="214"/>
      <c r="N95" s="215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118</v>
      </c>
      <c r="AU95" s="15" t="s">
        <v>81</v>
      </c>
    </row>
    <row r="96" s="2" customFormat="1">
      <c r="A96" s="36"/>
      <c r="B96" s="37"/>
      <c r="C96" s="38"/>
      <c r="D96" s="216" t="s">
        <v>120</v>
      </c>
      <c r="E96" s="38"/>
      <c r="F96" s="217" t="s">
        <v>138</v>
      </c>
      <c r="G96" s="38"/>
      <c r="H96" s="38"/>
      <c r="I96" s="213"/>
      <c r="J96" s="38"/>
      <c r="K96" s="38"/>
      <c r="L96" s="42"/>
      <c r="M96" s="214"/>
      <c r="N96" s="215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120</v>
      </c>
      <c r="AU96" s="15" t="s">
        <v>81</v>
      </c>
    </row>
    <row r="97" s="2" customFormat="1" ht="24.15" customHeight="1">
      <c r="A97" s="36"/>
      <c r="B97" s="37"/>
      <c r="C97" s="198" t="s">
        <v>139</v>
      </c>
      <c r="D97" s="198" t="s">
        <v>111</v>
      </c>
      <c r="E97" s="199" t="s">
        <v>140</v>
      </c>
      <c r="F97" s="200" t="s">
        <v>141</v>
      </c>
      <c r="G97" s="201" t="s">
        <v>135</v>
      </c>
      <c r="H97" s="202">
        <v>1</v>
      </c>
      <c r="I97" s="203"/>
      <c r="J97" s="204">
        <f>ROUND(I97*H97,2)</f>
        <v>0</v>
      </c>
      <c r="K97" s="200" t="s">
        <v>19</v>
      </c>
      <c r="L97" s="42"/>
      <c r="M97" s="205" t="s">
        <v>19</v>
      </c>
      <c r="N97" s="206" t="s">
        <v>42</v>
      </c>
      <c r="O97" s="82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9" t="s">
        <v>116</v>
      </c>
      <c r="AT97" s="209" t="s">
        <v>111</v>
      </c>
      <c r="AU97" s="209" t="s">
        <v>81</v>
      </c>
      <c r="AY97" s="15" t="s">
        <v>108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5" t="s">
        <v>79</v>
      </c>
      <c r="BK97" s="210">
        <f>ROUND(I97*H97,2)</f>
        <v>0</v>
      </c>
      <c r="BL97" s="15" t="s">
        <v>116</v>
      </c>
      <c r="BM97" s="209" t="s">
        <v>142</v>
      </c>
    </row>
    <row r="98" s="2" customFormat="1">
      <c r="A98" s="36"/>
      <c r="B98" s="37"/>
      <c r="C98" s="38"/>
      <c r="D98" s="211" t="s">
        <v>118</v>
      </c>
      <c r="E98" s="38"/>
      <c r="F98" s="212" t="s">
        <v>143</v>
      </c>
      <c r="G98" s="38"/>
      <c r="H98" s="38"/>
      <c r="I98" s="213"/>
      <c r="J98" s="38"/>
      <c r="K98" s="38"/>
      <c r="L98" s="42"/>
      <c r="M98" s="214"/>
      <c r="N98" s="215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118</v>
      </c>
      <c r="AU98" s="15" t="s">
        <v>81</v>
      </c>
    </row>
    <row r="99" s="2" customFormat="1">
      <c r="A99" s="36"/>
      <c r="B99" s="37"/>
      <c r="C99" s="38"/>
      <c r="D99" s="211" t="s">
        <v>144</v>
      </c>
      <c r="E99" s="38"/>
      <c r="F99" s="218" t="s">
        <v>145</v>
      </c>
      <c r="G99" s="38"/>
      <c r="H99" s="38"/>
      <c r="I99" s="213"/>
      <c r="J99" s="38"/>
      <c r="K99" s="38"/>
      <c r="L99" s="42"/>
      <c r="M99" s="214"/>
      <c r="N99" s="215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144</v>
      </c>
      <c r="AU99" s="15" t="s">
        <v>81</v>
      </c>
    </row>
    <row r="100" s="2" customFormat="1" ht="24.15" customHeight="1">
      <c r="A100" s="36"/>
      <c r="B100" s="37"/>
      <c r="C100" s="198" t="s">
        <v>146</v>
      </c>
      <c r="D100" s="198" t="s">
        <v>111</v>
      </c>
      <c r="E100" s="199" t="s">
        <v>147</v>
      </c>
      <c r="F100" s="200" t="s">
        <v>148</v>
      </c>
      <c r="G100" s="201" t="s">
        <v>149</v>
      </c>
      <c r="H100" s="202">
        <v>2</v>
      </c>
      <c r="I100" s="203"/>
      <c r="J100" s="204">
        <f>ROUND(I100*H100,2)</f>
        <v>0</v>
      </c>
      <c r="K100" s="200" t="s">
        <v>19</v>
      </c>
      <c r="L100" s="42"/>
      <c r="M100" s="205" t="s">
        <v>19</v>
      </c>
      <c r="N100" s="206" t="s">
        <v>42</v>
      </c>
      <c r="O100" s="82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9" t="s">
        <v>116</v>
      </c>
      <c r="AT100" s="209" t="s">
        <v>111</v>
      </c>
      <c r="AU100" s="209" t="s">
        <v>81</v>
      </c>
      <c r="AY100" s="15" t="s">
        <v>108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5" t="s">
        <v>79</v>
      </c>
      <c r="BK100" s="210">
        <f>ROUND(I100*H100,2)</f>
        <v>0</v>
      </c>
      <c r="BL100" s="15" t="s">
        <v>116</v>
      </c>
      <c r="BM100" s="209" t="s">
        <v>150</v>
      </c>
    </row>
    <row r="101" s="2" customFormat="1">
      <c r="A101" s="36"/>
      <c r="B101" s="37"/>
      <c r="C101" s="38"/>
      <c r="D101" s="211" t="s">
        <v>118</v>
      </c>
      <c r="E101" s="38"/>
      <c r="F101" s="212" t="s">
        <v>148</v>
      </c>
      <c r="G101" s="38"/>
      <c r="H101" s="38"/>
      <c r="I101" s="213"/>
      <c r="J101" s="38"/>
      <c r="K101" s="38"/>
      <c r="L101" s="42"/>
      <c r="M101" s="214"/>
      <c r="N101" s="215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118</v>
      </c>
      <c r="AU101" s="15" t="s">
        <v>81</v>
      </c>
    </row>
    <row r="102" s="2" customFormat="1">
      <c r="A102" s="36"/>
      <c r="B102" s="37"/>
      <c r="C102" s="38"/>
      <c r="D102" s="211" t="s">
        <v>144</v>
      </c>
      <c r="E102" s="38"/>
      <c r="F102" s="218" t="s">
        <v>151</v>
      </c>
      <c r="G102" s="38"/>
      <c r="H102" s="38"/>
      <c r="I102" s="213"/>
      <c r="J102" s="38"/>
      <c r="K102" s="38"/>
      <c r="L102" s="42"/>
      <c r="M102" s="214"/>
      <c r="N102" s="215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144</v>
      </c>
      <c r="AU102" s="15" t="s">
        <v>81</v>
      </c>
    </row>
    <row r="103" s="2" customFormat="1" ht="21.75" customHeight="1">
      <c r="A103" s="36"/>
      <c r="B103" s="37"/>
      <c r="C103" s="198" t="s">
        <v>152</v>
      </c>
      <c r="D103" s="198" t="s">
        <v>111</v>
      </c>
      <c r="E103" s="199" t="s">
        <v>153</v>
      </c>
      <c r="F103" s="200" t="s">
        <v>154</v>
      </c>
      <c r="G103" s="201" t="s">
        <v>149</v>
      </c>
      <c r="H103" s="202">
        <v>5</v>
      </c>
      <c r="I103" s="203"/>
      <c r="J103" s="204">
        <f>ROUND(I103*H103,2)</f>
        <v>0</v>
      </c>
      <c r="K103" s="200" t="s">
        <v>19</v>
      </c>
      <c r="L103" s="42"/>
      <c r="M103" s="205" t="s">
        <v>19</v>
      </c>
      <c r="N103" s="206" t="s">
        <v>42</v>
      </c>
      <c r="O103" s="82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9" t="s">
        <v>116</v>
      </c>
      <c r="AT103" s="209" t="s">
        <v>111</v>
      </c>
      <c r="AU103" s="209" t="s">
        <v>81</v>
      </c>
      <c r="AY103" s="15" t="s">
        <v>108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5" t="s">
        <v>79</v>
      </c>
      <c r="BK103" s="210">
        <f>ROUND(I103*H103,2)</f>
        <v>0</v>
      </c>
      <c r="BL103" s="15" t="s">
        <v>116</v>
      </c>
      <c r="BM103" s="209" t="s">
        <v>155</v>
      </c>
    </row>
    <row r="104" s="2" customFormat="1">
      <c r="A104" s="36"/>
      <c r="B104" s="37"/>
      <c r="C104" s="38"/>
      <c r="D104" s="211" t="s">
        <v>118</v>
      </c>
      <c r="E104" s="38"/>
      <c r="F104" s="212" t="s">
        <v>154</v>
      </c>
      <c r="G104" s="38"/>
      <c r="H104" s="38"/>
      <c r="I104" s="213"/>
      <c r="J104" s="38"/>
      <c r="K104" s="38"/>
      <c r="L104" s="42"/>
      <c r="M104" s="214"/>
      <c r="N104" s="215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118</v>
      </c>
      <c r="AU104" s="15" t="s">
        <v>81</v>
      </c>
    </row>
    <row r="105" s="2" customFormat="1" ht="16.5" customHeight="1">
      <c r="A105" s="36"/>
      <c r="B105" s="37"/>
      <c r="C105" s="198" t="s">
        <v>156</v>
      </c>
      <c r="D105" s="198" t="s">
        <v>111</v>
      </c>
      <c r="E105" s="199" t="s">
        <v>157</v>
      </c>
      <c r="F105" s="200" t="s">
        <v>158</v>
      </c>
      <c r="G105" s="201" t="s">
        <v>114</v>
      </c>
      <c r="H105" s="202">
        <v>12</v>
      </c>
      <c r="I105" s="203"/>
      <c r="J105" s="204">
        <f>ROUND(I105*H105,2)</f>
        <v>0</v>
      </c>
      <c r="K105" s="200" t="s">
        <v>19</v>
      </c>
      <c r="L105" s="42"/>
      <c r="M105" s="205" t="s">
        <v>19</v>
      </c>
      <c r="N105" s="206" t="s">
        <v>42</v>
      </c>
      <c r="O105" s="82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9" t="s">
        <v>116</v>
      </c>
      <c r="AT105" s="209" t="s">
        <v>111</v>
      </c>
      <c r="AU105" s="209" t="s">
        <v>81</v>
      </c>
      <c r="AY105" s="15" t="s">
        <v>108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5" t="s">
        <v>79</v>
      </c>
      <c r="BK105" s="210">
        <f>ROUND(I105*H105,2)</f>
        <v>0</v>
      </c>
      <c r="BL105" s="15" t="s">
        <v>116</v>
      </c>
      <c r="BM105" s="209" t="s">
        <v>159</v>
      </c>
    </row>
    <row r="106" s="2" customFormat="1">
      <c r="A106" s="36"/>
      <c r="B106" s="37"/>
      <c r="C106" s="38"/>
      <c r="D106" s="211" t="s">
        <v>118</v>
      </c>
      <c r="E106" s="38"/>
      <c r="F106" s="212" t="s">
        <v>158</v>
      </c>
      <c r="G106" s="38"/>
      <c r="H106" s="38"/>
      <c r="I106" s="213"/>
      <c r="J106" s="38"/>
      <c r="K106" s="38"/>
      <c r="L106" s="42"/>
      <c r="M106" s="214"/>
      <c r="N106" s="215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118</v>
      </c>
      <c r="AU106" s="15" t="s">
        <v>81</v>
      </c>
    </row>
    <row r="107" s="2" customFormat="1" ht="16.5" customHeight="1">
      <c r="A107" s="36"/>
      <c r="B107" s="37"/>
      <c r="C107" s="198" t="s">
        <v>160</v>
      </c>
      <c r="D107" s="198" t="s">
        <v>111</v>
      </c>
      <c r="E107" s="199" t="s">
        <v>161</v>
      </c>
      <c r="F107" s="200" t="s">
        <v>162</v>
      </c>
      <c r="G107" s="201" t="s">
        <v>114</v>
      </c>
      <c r="H107" s="202">
        <v>12</v>
      </c>
      <c r="I107" s="203"/>
      <c r="J107" s="204">
        <f>ROUND(I107*H107,2)</f>
        <v>0</v>
      </c>
      <c r="K107" s="200" t="s">
        <v>163</v>
      </c>
      <c r="L107" s="42"/>
      <c r="M107" s="205" t="s">
        <v>19</v>
      </c>
      <c r="N107" s="206" t="s">
        <v>42</v>
      </c>
      <c r="O107" s="82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9" t="s">
        <v>116</v>
      </c>
      <c r="AT107" s="209" t="s">
        <v>111</v>
      </c>
      <c r="AU107" s="209" t="s">
        <v>81</v>
      </c>
      <c r="AY107" s="15" t="s">
        <v>108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5" t="s">
        <v>79</v>
      </c>
      <c r="BK107" s="210">
        <f>ROUND(I107*H107,2)</f>
        <v>0</v>
      </c>
      <c r="BL107" s="15" t="s">
        <v>116</v>
      </c>
      <c r="BM107" s="209" t="s">
        <v>164</v>
      </c>
    </row>
    <row r="108" s="2" customFormat="1">
      <c r="A108" s="36"/>
      <c r="B108" s="37"/>
      <c r="C108" s="38"/>
      <c r="D108" s="211" t="s">
        <v>118</v>
      </c>
      <c r="E108" s="38"/>
      <c r="F108" s="212" t="s">
        <v>165</v>
      </c>
      <c r="G108" s="38"/>
      <c r="H108" s="38"/>
      <c r="I108" s="213"/>
      <c r="J108" s="38"/>
      <c r="K108" s="38"/>
      <c r="L108" s="42"/>
      <c r="M108" s="214"/>
      <c r="N108" s="215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118</v>
      </c>
      <c r="AU108" s="15" t="s">
        <v>81</v>
      </c>
    </row>
    <row r="109" s="2" customFormat="1">
      <c r="A109" s="36"/>
      <c r="B109" s="37"/>
      <c r="C109" s="38"/>
      <c r="D109" s="211" t="s">
        <v>166</v>
      </c>
      <c r="E109" s="38"/>
      <c r="F109" s="218" t="s">
        <v>167</v>
      </c>
      <c r="G109" s="38"/>
      <c r="H109" s="38"/>
      <c r="I109" s="213"/>
      <c r="J109" s="38"/>
      <c r="K109" s="38"/>
      <c r="L109" s="42"/>
      <c r="M109" s="214"/>
      <c r="N109" s="215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166</v>
      </c>
      <c r="AU109" s="15" t="s">
        <v>81</v>
      </c>
    </row>
    <row r="110" s="2" customFormat="1" ht="21.75" customHeight="1">
      <c r="A110" s="36"/>
      <c r="B110" s="37"/>
      <c r="C110" s="198" t="s">
        <v>168</v>
      </c>
      <c r="D110" s="198" t="s">
        <v>111</v>
      </c>
      <c r="E110" s="199" t="s">
        <v>169</v>
      </c>
      <c r="F110" s="200" t="s">
        <v>170</v>
      </c>
      <c r="G110" s="201" t="s">
        <v>149</v>
      </c>
      <c r="H110" s="202">
        <v>2</v>
      </c>
      <c r="I110" s="203"/>
      <c r="J110" s="204">
        <f>ROUND(I110*H110,2)</f>
        <v>0</v>
      </c>
      <c r="K110" s="200" t="s">
        <v>19</v>
      </c>
      <c r="L110" s="42"/>
      <c r="M110" s="205" t="s">
        <v>19</v>
      </c>
      <c r="N110" s="206" t="s">
        <v>42</v>
      </c>
      <c r="O110" s="82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9" t="s">
        <v>116</v>
      </c>
      <c r="AT110" s="209" t="s">
        <v>111</v>
      </c>
      <c r="AU110" s="209" t="s">
        <v>81</v>
      </c>
      <c r="AY110" s="15" t="s">
        <v>108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5" t="s">
        <v>79</v>
      </c>
      <c r="BK110" s="210">
        <f>ROUND(I110*H110,2)</f>
        <v>0</v>
      </c>
      <c r="BL110" s="15" t="s">
        <v>116</v>
      </c>
      <c r="BM110" s="209" t="s">
        <v>171</v>
      </c>
    </row>
    <row r="111" s="2" customFormat="1">
      <c r="A111" s="36"/>
      <c r="B111" s="37"/>
      <c r="C111" s="38"/>
      <c r="D111" s="211" t="s">
        <v>118</v>
      </c>
      <c r="E111" s="38"/>
      <c r="F111" s="212" t="s">
        <v>170</v>
      </c>
      <c r="G111" s="38"/>
      <c r="H111" s="38"/>
      <c r="I111" s="213"/>
      <c r="J111" s="38"/>
      <c r="K111" s="38"/>
      <c r="L111" s="42"/>
      <c r="M111" s="214"/>
      <c r="N111" s="215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118</v>
      </c>
      <c r="AU111" s="15" t="s">
        <v>81</v>
      </c>
    </row>
    <row r="112" s="2" customFormat="1" ht="16.5" customHeight="1">
      <c r="A112" s="36"/>
      <c r="B112" s="37"/>
      <c r="C112" s="198" t="s">
        <v>172</v>
      </c>
      <c r="D112" s="198" t="s">
        <v>111</v>
      </c>
      <c r="E112" s="199" t="s">
        <v>173</v>
      </c>
      <c r="F112" s="200" t="s">
        <v>174</v>
      </c>
      <c r="G112" s="201" t="s">
        <v>175</v>
      </c>
      <c r="H112" s="202">
        <v>2</v>
      </c>
      <c r="I112" s="203"/>
      <c r="J112" s="204">
        <f>ROUND(I112*H112,2)</f>
        <v>0</v>
      </c>
      <c r="K112" s="200" t="s">
        <v>19</v>
      </c>
      <c r="L112" s="42"/>
      <c r="M112" s="205" t="s">
        <v>19</v>
      </c>
      <c r="N112" s="206" t="s">
        <v>42</v>
      </c>
      <c r="O112" s="82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9" t="s">
        <v>116</v>
      </c>
      <c r="AT112" s="209" t="s">
        <v>111</v>
      </c>
      <c r="AU112" s="209" t="s">
        <v>81</v>
      </c>
      <c r="AY112" s="15" t="s">
        <v>108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5" t="s">
        <v>79</v>
      </c>
      <c r="BK112" s="210">
        <f>ROUND(I112*H112,2)</f>
        <v>0</v>
      </c>
      <c r="BL112" s="15" t="s">
        <v>116</v>
      </c>
      <c r="BM112" s="209" t="s">
        <v>176</v>
      </c>
    </row>
    <row r="113" s="2" customFormat="1">
      <c r="A113" s="36"/>
      <c r="B113" s="37"/>
      <c r="C113" s="38"/>
      <c r="D113" s="211" t="s">
        <v>118</v>
      </c>
      <c r="E113" s="38"/>
      <c r="F113" s="212" t="s">
        <v>177</v>
      </c>
      <c r="G113" s="38"/>
      <c r="H113" s="38"/>
      <c r="I113" s="213"/>
      <c r="J113" s="38"/>
      <c r="K113" s="38"/>
      <c r="L113" s="42"/>
      <c r="M113" s="214"/>
      <c r="N113" s="215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118</v>
      </c>
      <c r="AU113" s="15" t="s">
        <v>81</v>
      </c>
    </row>
    <row r="114" s="2" customFormat="1" ht="16.5" customHeight="1">
      <c r="A114" s="36"/>
      <c r="B114" s="37"/>
      <c r="C114" s="198" t="s">
        <v>178</v>
      </c>
      <c r="D114" s="198" t="s">
        <v>111</v>
      </c>
      <c r="E114" s="199" t="s">
        <v>179</v>
      </c>
      <c r="F114" s="200" t="s">
        <v>180</v>
      </c>
      <c r="G114" s="201" t="s">
        <v>181</v>
      </c>
      <c r="H114" s="202">
        <v>0.0050000000000000001</v>
      </c>
      <c r="I114" s="203"/>
      <c r="J114" s="204">
        <f>ROUND(I114*H114,2)</f>
        <v>0</v>
      </c>
      <c r="K114" s="200" t="s">
        <v>115</v>
      </c>
      <c r="L114" s="42"/>
      <c r="M114" s="205" t="s">
        <v>19</v>
      </c>
      <c r="N114" s="206" t="s">
        <v>42</v>
      </c>
      <c r="O114" s="82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9" t="s">
        <v>116</v>
      </c>
      <c r="AT114" s="209" t="s">
        <v>111</v>
      </c>
      <c r="AU114" s="209" t="s">
        <v>81</v>
      </c>
      <c r="AY114" s="15" t="s">
        <v>108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5" t="s">
        <v>79</v>
      </c>
      <c r="BK114" s="210">
        <f>ROUND(I114*H114,2)</f>
        <v>0</v>
      </c>
      <c r="BL114" s="15" t="s">
        <v>116</v>
      </c>
      <c r="BM114" s="209" t="s">
        <v>182</v>
      </c>
    </row>
    <row r="115" s="2" customFormat="1">
      <c r="A115" s="36"/>
      <c r="B115" s="37"/>
      <c r="C115" s="38"/>
      <c r="D115" s="211" t="s">
        <v>118</v>
      </c>
      <c r="E115" s="38"/>
      <c r="F115" s="212" t="s">
        <v>183</v>
      </c>
      <c r="G115" s="38"/>
      <c r="H115" s="38"/>
      <c r="I115" s="213"/>
      <c r="J115" s="38"/>
      <c r="K115" s="38"/>
      <c r="L115" s="42"/>
      <c r="M115" s="214"/>
      <c r="N115" s="215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118</v>
      </c>
      <c r="AU115" s="15" t="s">
        <v>81</v>
      </c>
    </row>
    <row r="116" s="2" customFormat="1">
      <c r="A116" s="36"/>
      <c r="B116" s="37"/>
      <c r="C116" s="38"/>
      <c r="D116" s="216" t="s">
        <v>120</v>
      </c>
      <c r="E116" s="38"/>
      <c r="F116" s="217" t="s">
        <v>184</v>
      </c>
      <c r="G116" s="38"/>
      <c r="H116" s="38"/>
      <c r="I116" s="213"/>
      <c r="J116" s="38"/>
      <c r="K116" s="38"/>
      <c r="L116" s="42"/>
      <c r="M116" s="214"/>
      <c r="N116" s="215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120</v>
      </c>
      <c r="AU116" s="15" t="s">
        <v>81</v>
      </c>
    </row>
    <row r="117" s="12" customFormat="1" ht="22.8" customHeight="1">
      <c r="A117" s="12"/>
      <c r="B117" s="182"/>
      <c r="C117" s="183"/>
      <c r="D117" s="184" t="s">
        <v>70</v>
      </c>
      <c r="E117" s="196" t="s">
        <v>185</v>
      </c>
      <c r="F117" s="196" t="s">
        <v>186</v>
      </c>
      <c r="G117" s="183"/>
      <c r="H117" s="183"/>
      <c r="I117" s="186"/>
      <c r="J117" s="197">
        <f>BK117</f>
        <v>0</v>
      </c>
      <c r="K117" s="183"/>
      <c r="L117" s="188"/>
      <c r="M117" s="189"/>
      <c r="N117" s="190"/>
      <c r="O117" s="190"/>
      <c r="P117" s="191">
        <f>SUM(P118:P141)</f>
        <v>0</v>
      </c>
      <c r="Q117" s="190"/>
      <c r="R117" s="191">
        <f>SUM(R118:R141)</f>
        <v>0.0099600000000000001</v>
      </c>
      <c r="S117" s="190"/>
      <c r="T117" s="192">
        <f>SUM(T118:T141)</f>
        <v>0.0016799999999999999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3" t="s">
        <v>81</v>
      </c>
      <c r="AT117" s="194" t="s">
        <v>70</v>
      </c>
      <c r="AU117" s="194" t="s">
        <v>79</v>
      </c>
      <c r="AY117" s="193" t="s">
        <v>108</v>
      </c>
      <c r="BK117" s="195">
        <f>SUM(BK118:BK141)</f>
        <v>0</v>
      </c>
    </row>
    <row r="118" s="2" customFormat="1" ht="16.5" customHeight="1">
      <c r="A118" s="36"/>
      <c r="B118" s="37"/>
      <c r="C118" s="198" t="s">
        <v>187</v>
      </c>
      <c r="D118" s="198" t="s">
        <v>111</v>
      </c>
      <c r="E118" s="199" t="s">
        <v>188</v>
      </c>
      <c r="F118" s="200" t="s">
        <v>189</v>
      </c>
      <c r="G118" s="201" t="s">
        <v>114</v>
      </c>
      <c r="H118" s="202">
        <v>6</v>
      </c>
      <c r="I118" s="203"/>
      <c r="J118" s="204">
        <f>ROUND(I118*H118,2)</f>
        <v>0</v>
      </c>
      <c r="K118" s="200" t="s">
        <v>115</v>
      </c>
      <c r="L118" s="42"/>
      <c r="M118" s="205" t="s">
        <v>19</v>
      </c>
      <c r="N118" s="206" t="s">
        <v>42</v>
      </c>
      <c r="O118" s="82"/>
      <c r="P118" s="207">
        <f>O118*H118</f>
        <v>0</v>
      </c>
      <c r="Q118" s="207">
        <v>0</v>
      </c>
      <c r="R118" s="207">
        <f>Q118*H118</f>
        <v>0</v>
      </c>
      <c r="S118" s="207">
        <v>0.00027999999999999998</v>
      </c>
      <c r="T118" s="208">
        <f>S118*H118</f>
        <v>0.0016799999999999999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9" t="s">
        <v>116</v>
      </c>
      <c r="AT118" s="209" t="s">
        <v>111</v>
      </c>
      <c r="AU118" s="209" t="s">
        <v>81</v>
      </c>
      <c r="AY118" s="15" t="s">
        <v>108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5" t="s">
        <v>79</v>
      </c>
      <c r="BK118" s="210">
        <f>ROUND(I118*H118,2)</f>
        <v>0</v>
      </c>
      <c r="BL118" s="15" t="s">
        <v>116</v>
      </c>
      <c r="BM118" s="209" t="s">
        <v>190</v>
      </c>
    </row>
    <row r="119" s="2" customFormat="1">
      <c r="A119" s="36"/>
      <c r="B119" s="37"/>
      <c r="C119" s="38"/>
      <c r="D119" s="211" t="s">
        <v>118</v>
      </c>
      <c r="E119" s="38"/>
      <c r="F119" s="212" t="s">
        <v>191</v>
      </c>
      <c r="G119" s="38"/>
      <c r="H119" s="38"/>
      <c r="I119" s="213"/>
      <c r="J119" s="38"/>
      <c r="K119" s="38"/>
      <c r="L119" s="42"/>
      <c r="M119" s="214"/>
      <c r="N119" s="215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118</v>
      </c>
      <c r="AU119" s="15" t="s">
        <v>81</v>
      </c>
    </row>
    <row r="120" s="2" customFormat="1">
      <c r="A120" s="36"/>
      <c r="B120" s="37"/>
      <c r="C120" s="38"/>
      <c r="D120" s="216" t="s">
        <v>120</v>
      </c>
      <c r="E120" s="38"/>
      <c r="F120" s="217" t="s">
        <v>192</v>
      </c>
      <c r="G120" s="38"/>
      <c r="H120" s="38"/>
      <c r="I120" s="213"/>
      <c r="J120" s="38"/>
      <c r="K120" s="38"/>
      <c r="L120" s="42"/>
      <c r="M120" s="214"/>
      <c r="N120" s="215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120</v>
      </c>
      <c r="AU120" s="15" t="s">
        <v>81</v>
      </c>
    </row>
    <row r="121" s="2" customFormat="1" ht="16.5" customHeight="1">
      <c r="A121" s="36"/>
      <c r="B121" s="37"/>
      <c r="C121" s="198" t="s">
        <v>193</v>
      </c>
      <c r="D121" s="198" t="s">
        <v>111</v>
      </c>
      <c r="E121" s="199" t="s">
        <v>194</v>
      </c>
      <c r="F121" s="200" t="s">
        <v>195</v>
      </c>
      <c r="G121" s="201" t="s">
        <v>114</v>
      </c>
      <c r="H121" s="202">
        <v>8</v>
      </c>
      <c r="I121" s="203"/>
      <c r="J121" s="204">
        <f>ROUND(I121*H121,2)</f>
        <v>0</v>
      </c>
      <c r="K121" s="200" t="s">
        <v>115</v>
      </c>
      <c r="L121" s="42"/>
      <c r="M121" s="205" t="s">
        <v>19</v>
      </c>
      <c r="N121" s="206" t="s">
        <v>42</v>
      </c>
      <c r="O121" s="82"/>
      <c r="P121" s="207">
        <f>O121*H121</f>
        <v>0</v>
      </c>
      <c r="Q121" s="207">
        <v>0.00097999999999999997</v>
      </c>
      <c r="R121" s="207">
        <f>Q121*H121</f>
        <v>0.0078399999999999997</v>
      </c>
      <c r="S121" s="207">
        <v>0</v>
      </c>
      <c r="T121" s="208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9" t="s">
        <v>116</v>
      </c>
      <c r="AT121" s="209" t="s">
        <v>111</v>
      </c>
      <c r="AU121" s="209" t="s">
        <v>81</v>
      </c>
      <c r="AY121" s="15" t="s">
        <v>108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5" t="s">
        <v>79</v>
      </c>
      <c r="BK121" s="210">
        <f>ROUND(I121*H121,2)</f>
        <v>0</v>
      </c>
      <c r="BL121" s="15" t="s">
        <v>116</v>
      </c>
      <c r="BM121" s="209" t="s">
        <v>196</v>
      </c>
    </row>
    <row r="122" s="2" customFormat="1">
      <c r="A122" s="36"/>
      <c r="B122" s="37"/>
      <c r="C122" s="38"/>
      <c r="D122" s="211" t="s">
        <v>118</v>
      </c>
      <c r="E122" s="38"/>
      <c r="F122" s="212" t="s">
        <v>197</v>
      </c>
      <c r="G122" s="38"/>
      <c r="H122" s="38"/>
      <c r="I122" s="213"/>
      <c r="J122" s="38"/>
      <c r="K122" s="38"/>
      <c r="L122" s="42"/>
      <c r="M122" s="214"/>
      <c r="N122" s="215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118</v>
      </c>
      <c r="AU122" s="15" t="s">
        <v>81</v>
      </c>
    </row>
    <row r="123" s="2" customFormat="1">
      <c r="A123" s="36"/>
      <c r="B123" s="37"/>
      <c r="C123" s="38"/>
      <c r="D123" s="216" t="s">
        <v>120</v>
      </c>
      <c r="E123" s="38"/>
      <c r="F123" s="217" t="s">
        <v>198</v>
      </c>
      <c r="G123" s="38"/>
      <c r="H123" s="38"/>
      <c r="I123" s="213"/>
      <c r="J123" s="38"/>
      <c r="K123" s="38"/>
      <c r="L123" s="42"/>
      <c r="M123" s="214"/>
      <c r="N123" s="215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120</v>
      </c>
      <c r="AU123" s="15" t="s">
        <v>81</v>
      </c>
    </row>
    <row r="124" s="2" customFormat="1" ht="24.15" customHeight="1">
      <c r="A124" s="36"/>
      <c r="B124" s="37"/>
      <c r="C124" s="198" t="s">
        <v>8</v>
      </c>
      <c r="D124" s="198" t="s">
        <v>111</v>
      </c>
      <c r="E124" s="199" t="s">
        <v>199</v>
      </c>
      <c r="F124" s="200" t="s">
        <v>200</v>
      </c>
      <c r="G124" s="201" t="s">
        <v>114</v>
      </c>
      <c r="H124" s="202">
        <v>8</v>
      </c>
      <c r="I124" s="203"/>
      <c r="J124" s="204">
        <f>ROUND(I124*H124,2)</f>
        <v>0</v>
      </c>
      <c r="K124" s="200" t="s">
        <v>19</v>
      </c>
      <c r="L124" s="42"/>
      <c r="M124" s="205" t="s">
        <v>19</v>
      </c>
      <c r="N124" s="206" t="s">
        <v>42</v>
      </c>
      <c r="O124" s="82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9" t="s">
        <v>116</v>
      </c>
      <c r="AT124" s="209" t="s">
        <v>111</v>
      </c>
      <c r="AU124" s="209" t="s">
        <v>81</v>
      </c>
      <c r="AY124" s="15" t="s">
        <v>108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5" t="s">
        <v>79</v>
      </c>
      <c r="BK124" s="210">
        <f>ROUND(I124*H124,2)</f>
        <v>0</v>
      </c>
      <c r="BL124" s="15" t="s">
        <v>116</v>
      </c>
      <c r="BM124" s="209" t="s">
        <v>201</v>
      </c>
    </row>
    <row r="125" s="2" customFormat="1">
      <c r="A125" s="36"/>
      <c r="B125" s="37"/>
      <c r="C125" s="38"/>
      <c r="D125" s="211" t="s">
        <v>118</v>
      </c>
      <c r="E125" s="38"/>
      <c r="F125" s="212" t="s">
        <v>200</v>
      </c>
      <c r="G125" s="38"/>
      <c r="H125" s="38"/>
      <c r="I125" s="213"/>
      <c r="J125" s="38"/>
      <c r="K125" s="38"/>
      <c r="L125" s="42"/>
      <c r="M125" s="214"/>
      <c r="N125" s="215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118</v>
      </c>
      <c r="AU125" s="15" t="s">
        <v>81</v>
      </c>
    </row>
    <row r="126" s="2" customFormat="1" ht="16.5" customHeight="1">
      <c r="A126" s="36"/>
      <c r="B126" s="37"/>
      <c r="C126" s="198" t="s">
        <v>116</v>
      </c>
      <c r="D126" s="198" t="s">
        <v>111</v>
      </c>
      <c r="E126" s="199" t="s">
        <v>202</v>
      </c>
      <c r="F126" s="200" t="s">
        <v>203</v>
      </c>
      <c r="G126" s="201" t="s">
        <v>135</v>
      </c>
      <c r="H126" s="202">
        <v>4</v>
      </c>
      <c r="I126" s="203"/>
      <c r="J126" s="204">
        <f>ROUND(I126*H126,2)</f>
        <v>0</v>
      </c>
      <c r="K126" s="200" t="s">
        <v>163</v>
      </c>
      <c r="L126" s="42"/>
      <c r="M126" s="205" t="s">
        <v>19</v>
      </c>
      <c r="N126" s="206" t="s">
        <v>42</v>
      </c>
      <c r="O126" s="82"/>
      <c r="P126" s="207">
        <f>O126*H126</f>
        <v>0</v>
      </c>
      <c r="Q126" s="207">
        <v>0.00012999999999999999</v>
      </c>
      <c r="R126" s="207">
        <f>Q126*H126</f>
        <v>0.00051999999999999995</v>
      </c>
      <c r="S126" s="207">
        <v>0</v>
      </c>
      <c r="T126" s="208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9" t="s">
        <v>116</v>
      </c>
      <c r="AT126" s="209" t="s">
        <v>111</v>
      </c>
      <c r="AU126" s="209" t="s">
        <v>81</v>
      </c>
      <c r="AY126" s="15" t="s">
        <v>108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5" t="s">
        <v>79</v>
      </c>
      <c r="BK126" s="210">
        <f>ROUND(I126*H126,2)</f>
        <v>0</v>
      </c>
      <c r="BL126" s="15" t="s">
        <v>116</v>
      </c>
      <c r="BM126" s="209" t="s">
        <v>204</v>
      </c>
    </row>
    <row r="127" s="2" customFormat="1">
      <c r="A127" s="36"/>
      <c r="B127" s="37"/>
      <c r="C127" s="38"/>
      <c r="D127" s="211" t="s">
        <v>118</v>
      </c>
      <c r="E127" s="38"/>
      <c r="F127" s="212" t="s">
        <v>205</v>
      </c>
      <c r="G127" s="38"/>
      <c r="H127" s="38"/>
      <c r="I127" s="213"/>
      <c r="J127" s="38"/>
      <c r="K127" s="38"/>
      <c r="L127" s="42"/>
      <c r="M127" s="214"/>
      <c r="N127" s="215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118</v>
      </c>
      <c r="AU127" s="15" t="s">
        <v>81</v>
      </c>
    </row>
    <row r="128" s="2" customFormat="1">
      <c r="A128" s="36"/>
      <c r="B128" s="37"/>
      <c r="C128" s="38"/>
      <c r="D128" s="211" t="s">
        <v>166</v>
      </c>
      <c r="E128" s="38"/>
      <c r="F128" s="218" t="s">
        <v>206</v>
      </c>
      <c r="G128" s="38"/>
      <c r="H128" s="38"/>
      <c r="I128" s="213"/>
      <c r="J128" s="38"/>
      <c r="K128" s="38"/>
      <c r="L128" s="42"/>
      <c r="M128" s="214"/>
      <c r="N128" s="215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166</v>
      </c>
      <c r="AU128" s="15" t="s">
        <v>81</v>
      </c>
    </row>
    <row r="129" s="2" customFormat="1" ht="16.5" customHeight="1">
      <c r="A129" s="36"/>
      <c r="B129" s="37"/>
      <c r="C129" s="198" t="s">
        <v>207</v>
      </c>
      <c r="D129" s="198" t="s">
        <v>111</v>
      </c>
      <c r="E129" s="199" t="s">
        <v>208</v>
      </c>
      <c r="F129" s="200" t="s">
        <v>209</v>
      </c>
      <c r="G129" s="201" t="s">
        <v>114</v>
      </c>
      <c r="H129" s="202">
        <v>8</v>
      </c>
      <c r="I129" s="203"/>
      <c r="J129" s="204">
        <f>ROUND(I129*H129,2)</f>
        <v>0</v>
      </c>
      <c r="K129" s="200" t="s">
        <v>115</v>
      </c>
      <c r="L129" s="42"/>
      <c r="M129" s="205" t="s">
        <v>19</v>
      </c>
      <c r="N129" s="206" t="s">
        <v>42</v>
      </c>
      <c r="O129" s="82"/>
      <c r="P129" s="207">
        <f>O129*H129</f>
        <v>0</v>
      </c>
      <c r="Q129" s="207">
        <v>0.00019000000000000001</v>
      </c>
      <c r="R129" s="207">
        <f>Q129*H129</f>
        <v>0.0015200000000000001</v>
      </c>
      <c r="S129" s="207">
        <v>0</v>
      </c>
      <c r="T129" s="208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9" t="s">
        <v>116</v>
      </c>
      <c r="AT129" s="209" t="s">
        <v>111</v>
      </c>
      <c r="AU129" s="209" t="s">
        <v>81</v>
      </c>
      <c r="AY129" s="15" t="s">
        <v>108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5" t="s">
        <v>79</v>
      </c>
      <c r="BK129" s="210">
        <f>ROUND(I129*H129,2)</f>
        <v>0</v>
      </c>
      <c r="BL129" s="15" t="s">
        <v>116</v>
      </c>
      <c r="BM129" s="209" t="s">
        <v>210</v>
      </c>
    </row>
    <row r="130" s="2" customFormat="1">
      <c r="A130" s="36"/>
      <c r="B130" s="37"/>
      <c r="C130" s="38"/>
      <c r="D130" s="211" t="s">
        <v>118</v>
      </c>
      <c r="E130" s="38"/>
      <c r="F130" s="212" t="s">
        <v>211</v>
      </c>
      <c r="G130" s="38"/>
      <c r="H130" s="38"/>
      <c r="I130" s="213"/>
      <c r="J130" s="38"/>
      <c r="K130" s="38"/>
      <c r="L130" s="42"/>
      <c r="M130" s="214"/>
      <c r="N130" s="215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118</v>
      </c>
      <c r="AU130" s="15" t="s">
        <v>81</v>
      </c>
    </row>
    <row r="131" s="2" customFormat="1">
      <c r="A131" s="36"/>
      <c r="B131" s="37"/>
      <c r="C131" s="38"/>
      <c r="D131" s="216" t="s">
        <v>120</v>
      </c>
      <c r="E131" s="38"/>
      <c r="F131" s="217" t="s">
        <v>212</v>
      </c>
      <c r="G131" s="38"/>
      <c r="H131" s="38"/>
      <c r="I131" s="213"/>
      <c r="J131" s="38"/>
      <c r="K131" s="38"/>
      <c r="L131" s="42"/>
      <c r="M131" s="214"/>
      <c r="N131" s="215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120</v>
      </c>
      <c r="AU131" s="15" t="s">
        <v>81</v>
      </c>
    </row>
    <row r="132" s="2" customFormat="1" ht="16.5" customHeight="1">
      <c r="A132" s="36"/>
      <c r="B132" s="37"/>
      <c r="C132" s="198" t="s">
        <v>213</v>
      </c>
      <c r="D132" s="198" t="s">
        <v>111</v>
      </c>
      <c r="E132" s="199" t="s">
        <v>214</v>
      </c>
      <c r="F132" s="200" t="s">
        <v>215</v>
      </c>
      <c r="G132" s="201" t="s">
        <v>114</v>
      </c>
      <c r="H132" s="202">
        <v>8</v>
      </c>
      <c r="I132" s="203"/>
      <c r="J132" s="204">
        <f>ROUND(I132*H132,2)</f>
        <v>0</v>
      </c>
      <c r="K132" s="200" t="s">
        <v>115</v>
      </c>
      <c r="L132" s="42"/>
      <c r="M132" s="205" t="s">
        <v>19</v>
      </c>
      <c r="N132" s="206" t="s">
        <v>42</v>
      </c>
      <c r="O132" s="82"/>
      <c r="P132" s="207">
        <f>O132*H132</f>
        <v>0</v>
      </c>
      <c r="Q132" s="207">
        <v>1.0000000000000001E-05</v>
      </c>
      <c r="R132" s="207">
        <f>Q132*H132</f>
        <v>8.0000000000000007E-05</v>
      </c>
      <c r="S132" s="207">
        <v>0</v>
      </c>
      <c r="T132" s="208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9" t="s">
        <v>116</v>
      </c>
      <c r="AT132" s="209" t="s">
        <v>111</v>
      </c>
      <c r="AU132" s="209" t="s">
        <v>81</v>
      </c>
      <c r="AY132" s="15" t="s">
        <v>108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5" t="s">
        <v>79</v>
      </c>
      <c r="BK132" s="210">
        <f>ROUND(I132*H132,2)</f>
        <v>0</v>
      </c>
      <c r="BL132" s="15" t="s">
        <v>116</v>
      </c>
      <c r="BM132" s="209" t="s">
        <v>216</v>
      </c>
    </row>
    <row r="133" s="2" customFormat="1">
      <c r="A133" s="36"/>
      <c r="B133" s="37"/>
      <c r="C133" s="38"/>
      <c r="D133" s="211" t="s">
        <v>118</v>
      </c>
      <c r="E133" s="38"/>
      <c r="F133" s="212" t="s">
        <v>217</v>
      </c>
      <c r="G133" s="38"/>
      <c r="H133" s="38"/>
      <c r="I133" s="213"/>
      <c r="J133" s="38"/>
      <c r="K133" s="38"/>
      <c r="L133" s="42"/>
      <c r="M133" s="214"/>
      <c r="N133" s="215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118</v>
      </c>
      <c r="AU133" s="15" t="s">
        <v>81</v>
      </c>
    </row>
    <row r="134" s="2" customFormat="1">
      <c r="A134" s="36"/>
      <c r="B134" s="37"/>
      <c r="C134" s="38"/>
      <c r="D134" s="216" t="s">
        <v>120</v>
      </c>
      <c r="E134" s="38"/>
      <c r="F134" s="217" t="s">
        <v>218</v>
      </c>
      <c r="G134" s="38"/>
      <c r="H134" s="38"/>
      <c r="I134" s="213"/>
      <c r="J134" s="38"/>
      <c r="K134" s="38"/>
      <c r="L134" s="42"/>
      <c r="M134" s="214"/>
      <c r="N134" s="215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120</v>
      </c>
      <c r="AU134" s="15" t="s">
        <v>81</v>
      </c>
    </row>
    <row r="135" s="2" customFormat="1" ht="24.15" customHeight="1">
      <c r="A135" s="36"/>
      <c r="B135" s="37"/>
      <c r="C135" s="198" t="s">
        <v>219</v>
      </c>
      <c r="D135" s="198" t="s">
        <v>111</v>
      </c>
      <c r="E135" s="199" t="s">
        <v>220</v>
      </c>
      <c r="F135" s="200" t="s">
        <v>221</v>
      </c>
      <c r="G135" s="201" t="s">
        <v>149</v>
      </c>
      <c r="H135" s="202">
        <v>4</v>
      </c>
      <c r="I135" s="203"/>
      <c r="J135" s="204">
        <f>ROUND(I135*H135,2)</f>
        <v>0</v>
      </c>
      <c r="K135" s="200" t="s">
        <v>19</v>
      </c>
      <c r="L135" s="42"/>
      <c r="M135" s="205" t="s">
        <v>19</v>
      </c>
      <c r="N135" s="206" t="s">
        <v>42</v>
      </c>
      <c r="O135" s="82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9" t="s">
        <v>116</v>
      </c>
      <c r="AT135" s="209" t="s">
        <v>111</v>
      </c>
      <c r="AU135" s="209" t="s">
        <v>81</v>
      </c>
      <c r="AY135" s="15" t="s">
        <v>108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5" t="s">
        <v>79</v>
      </c>
      <c r="BK135" s="210">
        <f>ROUND(I135*H135,2)</f>
        <v>0</v>
      </c>
      <c r="BL135" s="15" t="s">
        <v>116</v>
      </c>
      <c r="BM135" s="209" t="s">
        <v>222</v>
      </c>
    </row>
    <row r="136" s="2" customFormat="1">
      <c r="A136" s="36"/>
      <c r="B136" s="37"/>
      <c r="C136" s="38"/>
      <c r="D136" s="211" t="s">
        <v>118</v>
      </c>
      <c r="E136" s="38"/>
      <c r="F136" s="212" t="s">
        <v>221</v>
      </c>
      <c r="G136" s="38"/>
      <c r="H136" s="38"/>
      <c r="I136" s="213"/>
      <c r="J136" s="38"/>
      <c r="K136" s="38"/>
      <c r="L136" s="42"/>
      <c r="M136" s="214"/>
      <c r="N136" s="215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118</v>
      </c>
      <c r="AU136" s="15" t="s">
        <v>81</v>
      </c>
    </row>
    <row r="137" s="2" customFormat="1" ht="16.5" customHeight="1">
      <c r="A137" s="36"/>
      <c r="B137" s="37"/>
      <c r="C137" s="198" t="s">
        <v>223</v>
      </c>
      <c r="D137" s="198" t="s">
        <v>111</v>
      </c>
      <c r="E137" s="199" t="s">
        <v>224</v>
      </c>
      <c r="F137" s="200" t="s">
        <v>174</v>
      </c>
      <c r="G137" s="201" t="s">
        <v>175</v>
      </c>
      <c r="H137" s="202">
        <v>2</v>
      </c>
      <c r="I137" s="203"/>
      <c r="J137" s="204">
        <f>ROUND(I137*H137,2)</f>
        <v>0</v>
      </c>
      <c r="K137" s="200" t="s">
        <v>19</v>
      </c>
      <c r="L137" s="42"/>
      <c r="M137" s="205" t="s">
        <v>19</v>
      </c>
      <c r="N137" s="206" t="s">
        <v>42</v>
      </c>
      <c r="O137" s="82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9" t="s">
        <v>116</v>
      </c>
      <c r="AT137" s="209" t="s">
        <v>111</v>
      </c>
      <c r="AU137" s="209" t="s">
        <v>81</v>
      </c>
      <c r="AY137" s="15" t="s">
        <v>108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5" t="s">
        <v>79</v>
      </c>
      <c r="BK137" s="210">
        <f>ROUND(I137*H137,2)</f>
        <v>0</v>
      </c>
      <c r="BL137" s="15" t="s">
        <v>116</v>
      </c>
      <c r="BM137" s="209" t="s">
        <v>225</v>
      </c>
    </row>
    <row r="138" s="2" customFormat="1">
      <c r="A138" s="36"/>
      <c r="B138" s="37"/>
      <c r="C138" s="38"/>
      <c r="D138" s="211" t="s">
        <v>118</v>
      </c>
      <c r="E138" s="38"/>
      <c r="F138" s="212" t="s">
        <v>177</v>
      </c>
      <c r="G138" s="38"/>
      <c r="H138" s="38"/>
      <c r="I138" s="213"/>
      <c r="J138" s="38"/>
      <c r="K138" s="38"/>
      <c r="L138" s="42"/>
      <c r="M138" s="214"/>
      <c r="N138" s="215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118</v>
      </c>
      <c r="AU138" s="15" t="s">
        <v>81</v>
      </c>
    </row>
    <row r="139" s="2" customFormat="1" ht="16.5" customHeight="1">
      <c r="A139" s="36"/>
      <c r="B139" s="37"/>
      <c r="C139" s="198" t="s">
        <v>7</v>
      </c>
      <c r="D139" s="198" t="s">
        <v>111</v>
      </c>
      <c r="E139" s="199" t="s">
        <v>226</v>
      </c>
      <c r="F139" s="200" t="s">
        <v>227</v>
      </c>
      <c r="G139" s="201" t="s">
        <v>181</v>
      </c>
      <c r="H139" s="202">
        <v>0.01</v>
      </c>
      <c r="I139" s="203"/>
      <c r="J139" s="204">
        <f>ROUND(I139*H139,2)</f>
        <v>0</v>
      </c>
      <c r="K139" s="200" t="s">
        <v>115</v>
      </c>
      <c r="L139" s="42"/>
      <c r="M139" s="205" t="s">
        <v>19</v>
      </c>
      <c r="N139" s="206" t="s">
        <v>42</v>
      </c>
      <c r="O139" s="82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9" t="s">
        <v>116</v>
      </c>
      <c r="AT139" s="209" t="s">
        <v>111</v>
      </c>
      <c r="AU139" s="209" t="s">
        <v>81</v>
      </c>
      <c r="AY139" s="15" t="s">
        <v>108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5" t="s">
        <v>79</v>
      </c>
      <c r="BK139" s="210">
        <f>ROUND(I139*H139,2)</f>
        <v>0</v>
      </c>
      <c r="BL139" s="15" t="s">
        <v>116</v>
      </c>
      <c r="BM139" s="209" t="s">
        <v>228</v>
      </c>
    </row>
    <row r="140" s="2" customFormat="1">
      <c r="A140" s="36"/>
      <c r="B140" s="37"/>
      <c r="C140" s="38"/>
      <c r="D140" s="211" t="s">
        <v>118</v>
      </c>
      <c r="E140" s="38"/>
      <c r="F140" s="212" t="s">
        <v>229</v>
      </c>
      <c r="G140" s="38"/>
      <c r="H140" s="38"/>
      <c r="I140" s="213"/>
      <c r="J140" s="38"/>
      <c r="K140" s="38"/>
      <c r="L140" s="42"/>
      <c r="M140" s="214"/>
      <c r="N140" s="215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118</v>
      </c>
      <c r="AU140" s="15" t="s">
        <v>81</v>
      </c>
    </row>
    <row r="141" s="2" customFormat="1">
      <c r="A141" s="36"/>
      <c r="B141" s="37"/>
      <c r="C141" s="38"/>
      <c r="D141" s="216" t="s">
        <v>120</v>
      </c>
      <c r="E141" s="38"/>
      <c r="F141" s="217" t="s">
        <v>230</v>
      </c>
      <c r="G141" s="38"/>
      <c r="H141" s="38"/>
      <c r="I141" s="213"/>
      <c r="J141" s="38"/>
      <c r="K141" s="38"/>
      <c r="L141" s="42"/>
      <c r="M141" s="214"/>
      <c r="N141" s="215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120</v>
      </c>
      <c r="AU141" s="15" t="s">
        <v>81</v>
      </c>
    </row>
    <row r="142" s="12" customFormat="1" ht="22.8" customHeight="1">
      <c r="A142" s="12"/>
      <c r="B142" s="182"/>
      <c r="C142" s="183"/>
      <c r="D142" s="184" t="s">
        <v>70</v>
      </c>
      <c r="E142" s="196" t="s">
        <v>231</v>
      </c>
      <c r="F142" s="196" t="s">
        <v>232</v>
      </c>
      <c r="G142" s="183"/>
      <c r="H142" s="183"/>
      <c r="I142" s="186"/>
      <c r="J142" s="197">
        <f>BK142</f>
        <v>0</v>
      </c>
      <c r="K142" s="183"/>
      <c r="L142" s="188"/>
      <c r="M142" s="189"/>
      <c r="N142" s="190"/>
      <c r="O142" s="190"/>
      <c r="P142" s="191">
        <f>SUM(P143:P169)</f>
        <v>0</v>
      </c>
      <c r="Q142" s="190"/>
      <c r="R142" s="191">
        <f>SUM(R143:R169)</f>
        <v>0.014980000000000002</v>
      </c>
      <c r="S142" s="190"/>
      <c r="T142" s="192">
        <f>SUM(T143:T169)</f>
        <v>0.033480000000000003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3" t="s">
        <v>81</v>
      </c>
      <c r="AT142" s="194" t="s">
        <v>70</v>
      </c>
      <c r="AU142" s="194" t="s">
        <v>79</v>
      </c>
      <c r="AY142" s="193" t="s">
        <v>108</v>
      </c>
      <c r="BK142" s="195">
        <f>SUM(BK143:BK169)</f>
        <v>0</v>
      </c>
    </row>
    <row r="143" s="2" customFormat="1" ht="16.5" customHeight="1">
      <c r="A143" s="36"/>
      <c r="B143" s="37"/>
      <c r="C143" s="198" t="s">
        <v>233</v>
      </c>
      <c r="D143" s="198" t="s">
        <v>111</v>
      </c>
      <c r="E143" s="199" t="s">
        <v>234</v>
      </c>
      <c r="F143" s="200" t="s">
        <v>235</v>
      </c>
      <c r="G143" s="201" t="s">
        <v>149</v>
      </c>
      <c r="H143" s="202">
        <v>1</v>
      </c>
      <c r="I143" s="203"/>
      <c r="J143" s="204">
        <f>ROUND(I143*H143,2)</f>
        <v>0</v>
      </c>
      <c r="K143" s="200" t="s">
        <v>115</v>
      </c>
      <c r="L143" s="42"/>
      <c r="M143" s="205" t="s">
        <v>19</v>
      </c>
      <c r="N143" s="206" t="s">
        <v>42</v>
      </c>
      <c r="O143" s="82"/>
      <c r="P143" s="207">
        <f>O143*H143</f>
        <v>0</v>
      </c>
      <c r="Q143" s="207">
        <v>0</v>
      </c>
      <c r="R143" s="207">
        <f>Q143*H143</f>
        <v>0</v>
      </c>
      <c r="S143" s="207">
        <v>0.019460000000000002</v>
      </c>
      <c r="T143" s="208">
        <f>S143*H143</f>
        <v>0.019460000000000002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9" t="s">
        <v>116</v>
      </c>
      <c r="AT143" s="209" t="s">
        <v>111</v>
      </c>
      <c r="AU143" s="209" t="s">
        <v>81</v>
      </c>
      <c r="AY143" s="15" t="s">
        <v>108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5" t="s">
        <v>79</v>
      </c>
      <c r="BK143" s="210">
        <f>ROUND(I143*H143,2)</f>
        <v>0</v>
      </c>
      <c r="BL143" s="15" t="s">
        <v>116</v>
      </c>
      <c r="BM143" s="209" t="s">
        <v>236</v>
      </c>
    </row>
    <row r="144" s="2" customFormat="1">
      <c r="A144" s="36"/>
      <c r="B144" s="37"/>
      <c r="C144" s="38"/>
      <c r="D144" s="211" t="s">
        <v>118</v>
      </c>
      <c r="E144" s="38"/>
      <c r="F144" s="212" t="s">
        <v>237</v>
      </c>
      <c r="G144" s="38"/>
      <c r="H144" s="38"/>
      <c r="I144" s="213"/>
      <c r="J144" s="38"/>
      <c r="K144" s="38"/>
      <c r="L144" s="42"/>
      <c r="M144" s="214"/>
      <c r="N144" s="215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118</v>
      </c>
      <c r="AU144" s="15" t="s">
        <v>81</v>
      </c>
    </row>
    <row r="145" s="2" customFormat="1">
      <c r="A145" s="36"/>
      <c r="B145" s="37"/>
      <c r="C145" s="38"/>
      <c r="D145" s="216" t="s">
        <v>120</v>
      </c>
      <c r="E145" s="38"/>
      <c r="F145" s="217" t="s">
        <v>238</v>
      </c>
      <c r="G145" s="38"/>
      <c r="H145" s="38"/>
      <c r="I145" s="213"/>
      <c r="J145" s="38"/>
      <c r="K145" s="38"/>
      <c r="L145" s="42"/>
      <c r="M145" s="214"/>
      <c r="N145" s="215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120</v>
      </c>
      <c r="AU145" s="15" t="s">
        <v>81</v>
      </c>
    </row>
    <row r="146" s="2" customFormat="1" ht="16.5" customHeight="1">
      <c r="A146" s="36"/>
      <c r="B146" s="37"/>
      <c r="C146" s="198" t="s">
        <v>239</v>
      </c>
      <c r="D146" s="198" t="s">
        <v>111</v>
      </c>
      <c r="E146" s="199" t="s">
        <v>240</v>
      </c>
      <c r="F146" s="200" t="s">
        <v>241</v>
      </c>
      <c r="G146" s="201" t="s">
        <v>149</v>
      </c>
      <c r="H146" s="202">
        <v>1</v>
      </c>
      <c r="I146" s="203"/>
      <c r="J146" s="204">
        <f>ROUND(I146*H146,2)</f>
        <v>0</v>
      </c>
      <c r="K146" s="200" t="s">
        <v>115</v>
      </c>
      <c r="L146" s="42"/>
      <c r="M146" s="205" t="s">
        <v>19</v>
      </c>
      <c r="N146" s="206" t="s">
        <v>42</v>
      </c>
      <c r="O146" s="82"/>
      <c r="P146" s="207">
        <f>O146*H146</f>
        <v>0</v>
      </c>
      <c r="Q146" s="207">
        <v>0</v>
      </c>
      <c r="R146" s="207">
        <f>Q146*H146</f>
        <v>0</v>
      </c>
      <c r="S146" s="207">
        <v>0.0091999999999999998</v>
      </c>
      <c r="T146" s="208">
        <f>S146*H146</f>
        <v>0.0091999999999999998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9" t="s">
        <v>116</v>
      </c>
      <c r="AT146" s="209" t="s">
        <v>111</v>
      </c>
      <c r="AU146" s="209" t="s">
        <v>81</v>
      </c>
      <c r="AY146" s="15" t="s">
        <v>108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5" t="s">
        <v>79</v>
      </c>
      <c r="BK146" s="210">
        <f>ROUND(I146*H146,2)</f>
        <v>0</v>
      </c>
      <c r="BL146" s="15" t="s">
        <v>116</v>
      </c>
      <c r="BM146" s="209" t="s">
        <v>242</v>
      </c>
    </row>
    <row r="147" s="2" customFormat="1">
      <c r="A147" s="36"/>
      <c r="B147" s="37"/>
      <c r="C147" s="38"/>
      <c r="D147" s="211" t="s">
        <v>118</v>
      </c>
      <c r="E147" s="38"/>
      <c r="F147" s="212" t="s">
        <v>243</v>
      </c>
      <c r="G147" s="38"/>
      <c r="H147" s="38"/>
      <c r="I147" s="213"/>
      <c r="J147" s="38"/>
      <c r="K147" s="38"/>
      <c r="L147" s="42"/>
      <c r="M147" s="214"/>
      <c r="N147" s="215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118</v>
      </c>
      <c r="AU147" s="15" t="s">
        <v>81</v>
      </c>
    </row>
    <row r="148" s="2" customFormat="1">
      <c r="A148" s="36"/>
      <c r="B148" s="37"/>
      <c r="C148" s="38"/>
      <c r="D148" s="216" t="s">
        <v>120</v>
      </c>
      <c r="E148" s="38"/>
      <c r="F148" s="217" t="s">
        <v>244</v>
      </c>
      <c r="G148" s="38"/>
      <c r="H148" s="38"/>
      <c r="I148" s="213"/>
      <c r="J148" s="38"/>
      <c r="K148" s="38"/>
      <c r="L148" s="42"/>
      <c r="M148" s="214"/>
      <c r="N148" s="215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120</v>
      </c>
      <c r="AU148" s="15" t="s">
        <v>81</v>
      </c>
    </row>
    <row r="149" s="2" customFormat="1" ht="21.75" customHeight="1">
      <c r="A149" s="36"/>
      <c r="B149" s="37"/>
      <c r="C149" s="198" t="s">
        <v>245</v>
      </c>
      <c r="D149" s="198" t="s">
        <v>111</v>
      </c>
      <c r="E149" s="199" t="s">
        <v>246</v>
      </c>
      <c r="F149" s="200" t="s">
        <v>247</v>
      </c>
      <c r="G149" s="201" t="s">
        <v>149</v>
      </c>
      <c r="H149" s="202">
        <v>2</v>
      </c>
      <c r="I149" s="203"/>
      <c r="J149" s="204">
        <f>ROUND(I149*H149,2)</f>
        <v>0</v>
      </c>
      <c r="K149" s="200" t="s">
        <v>115</v>
      </c>
      <c r="L149" s="42"/>
      <c r="M149" s="205" t="s">
        <v>19</v>
      </c>
      <c r="N149" s="206" t="s">
        <v>42</v>
      </c>
      <c r="O149" s="82"/>
      <c r="P149" s="207">
        <f>O149*H149</f>
        <v>0</v>
      </c>
      <c r="Q149" s="207">
        <v>0.0049300000000000004</v>
      </c>
      <c r="R149" s="207">
        <f>Q149*H149</f>
        <v>0.0098600000000000007</v>
      </c>
      <c r="S149" s="207">
        <v>0</v>
      </c>
      <c r="T149" s="20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9" t="s">
        <v>116</v>
      </c>
      <c r="AT149" s="209" t="s">
        <v>111</v>
      </c>
      <c r="AU149" s="209" t="s">
        <v>81</v>
      </c>
      <c r="AY149" s="15" t="s">
        <v>108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5" t="s">
        <v>79</v>
      </c>
      <c r="BK149" s="210">
        <f>ROUND(I149*H149,2)</f>
        <v>0</v>
      </c>
      <c r="BL149" s="15" t="s">
        <v>116</v>
      </c>
      <c r="BM149" s="209" t="s">
        <v>248</v>
      </c>
    </row>
    <row r="150" s="2" customFormat="1">
      <c r="A150" s="36"/>
      <c r="B150" s="37"/>
      <c r="C150" s="38"/>
      <c r="D150" s="211" t="s">
        <v>118</v>
      </c>
      <c r="E150" s="38"/>
      <c r="F150" s="212" t="s">
        <v>249</v>
      </c>
      <c r="G150" s="38"/>
      <c r="H150" s="38"/>
      <c r="I150" s="213"/>
      <c r="J150" s="38"/>
      <c r="K150" s="38"/>
      <c r="L150" s="42"/>
      <c r="M150" s="214"/>
      <c r="N150" s="215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118</v>
      </c>
      <c r="AU150" s="15" t="s">
        <v>81</v>
      </c>
    </row>
    <row r="151" s="2" customFormat="1">
      <c r="A151" s="36"/>
      <c r="B151" s="37"/>
      <c r="C151" s="38"/>
      <c r="D151" s="216" t="s">
        <v>120</v>
      </c>
      <c r="E151" s="38"/>
      <c r="F151" s="217" t="s">
        <v>250</v>
      </c>
      <c r="G151" s="38"/>
      <c r="H151" s="38"/>
      <c r="I151" s="213"/>
      <c r="J151" s="38"/>
      <c r="K151" s="38"/>
      <c r="L151" s="42"/>
      <c r="M151" s="214"/>
      <c r="N151" s="215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120</v>
      </c>
      <c r="AU151" s="15" t="s">
        <v>81</v>
      </c>
    </row>
    <row r="152" s="2" customFormat="1" ht="16.5" customHeight="1">
      <c r="A152" s="36"/>
      <c r="B152" s="37"/>
      <c r="C152" s="198" t="s">
        <v>251</v>
      </c>
      <c r="D152" s="198" t="s">
        <v>111</v>
      </c>
      <c r="E152" s="199" t="s">
        <v>252</v>
      </c>
      <c r="F152" s="200" t="s">
        <v>253</v>
      </c>
      <c r="G152" s="201" t="s">
        <v>149</v>
      </c>
      <c r="H152" s="202">
        <v>4</v>
      </c>
      <c r="I152" s="203"/>
      <c r="J152" s="204">
        <f>ROUND(I152*H152,2)</f>
        <v>0</v>
      </c>
      <c r="K152" s="200" t="s">
        <v>115</v>
      </c>
      <c r="L152" s="42"/>
      <c r="M152" s="205" t="s">
        <v>19</v>
      </c>
      <c r="N152" s="206" t="s">
        <v>42</v>
      </c>
      <c r="O152" s="82"/>
      <c r="P152" s="207">
        <f>O152*H152</f>
        <v>0</v>
      </c>
      <c r="Q152" s="207">
        <v>0.00024000000000000001</v>
      </c>
      <c r="R152" s="207">
        <f>Q152*H152</f>
        <v>0.00096000000000000002</v>
      </c>
      <c r="S152" s="207">
        <v>0</v>
      </c>
      <c r="T152" s="20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9" t="s">
        <v>116</v>
      </c>
      <c r="AT152" s="209" t="s">
        <v>111</v>
      </c>
      <c r="AU152" s="209" t="s">
        <v>81</v>
      </c>
      <c r="AY152" s="15" t="s">
        <v>108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5" t="s">
        <v>79</v>
      </c>
      <c r="BK152" s="210">
        <f>ROUND(I152*H152,2)</f>
        <v>0</v>
      </c>
      <c r="BL152" s="15" t="s">
        <v>116</v>
      </c>
      <c r="BM152" s="209" t="s">
        <v>254</v>
      </c>
    </row>
    <row r="153" s="2" customFormat="1">
      <c r="A153" s="36"/>
      <c r="B153" s="37"/>
      <c r="C153" s="38"/>
      <c r="D153" s="211" t="s">
        <v>118</v>
      </c>
      <c r="E153" s="38"/>
      <c r="F153" s="212" t="s">
        <v>255</v>
      </c>
      <c r="G153" s="38"/>
      <c r="H153" s="38"/>
      <c r="I153" s="213"/>
      <c r="J153" s="38"/>
      <c r="K153" s="38"/>
      <c r="L153" s="42"/>
      <c r="M153" s="214"/>
      <c r="N153" s="215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118</v>
      </c>
      <c r="AU153" s="15" t="s">
        <v>81</v>
      </c>
    </row>
    <row r="154" s="2" customFormat="1">
      <c r="A154" s="36"/>
      <c r="B154" s="37"/>
      <c r="C154" s="38"/>
      <c r="D154" s="216" t="s">
        <v>120</v>
      </c>
      <c r="E154" s="38"/>
      <c r="F154" s="217" t="s">
        <v>256</v>
      </c>
      <c r="G154" s="38"/>
      <c r="H154" s="38"/>
      <c r="I154" s="213"/>
      <c r="J154" s="38"/>
      <c r="K154" s="38"/>
      <c r="L154" s="42"/>
      <c r="M154" s="214"/>
      <c r="N154" s="215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120</v>
      </c>
      <c r="AU154" s="15" t="s">
        <v>81</v>
      </c>
    </row>
    <row r="155" s="2" customFormat="1" ht="16.5" customHeight="1">
      <c r="A155" s="36"/>
      <c r="B155" s="37"/>
      <c r="C155" s="198" t="s">
        <v>257</v>
      </c>
      <c r="D155" s="198" t="s">
        <v>111</v>
      </c>
      <c r="E155" s="199" t="s">
        <v>258</v>
      </c>
      <c r="F155" s="200" t="s">
        <v>259</v>
      </c>
      <c r="G155" s="201" t="s">
        <v>149</v>
      </c>
      <c r="H155" s="202">
        <v>2</v>
      </c>
      <c r="I155" s="203"/>
      <c r="J155" s="204">
        <f>ROUND(I155*H155,2)</f>
        <v>0</v>
      </c>
      <c r="K155" s="200" t="s">
        <v>115</v>
      </c>
      <c r="L155" s="42"/>
      <c r="M155" s="205" t="s">
        <v>19</v>
      </c>
      <c r="N155" s="206" t="s">
        <v>42</v>
      </c>
      <c r="O155" s="82"/>
      <c r="P155" s="207">
        <f>O155*H155</f>
        <v>0</v>
      </c>
      <c r="Q155" s="207">
        <v>0</v>
      </c>
      <c r="R155" s="207">
        <f>Q155*H155</f>
        <v>0</v>
      </c>
      <c r="S155" s="207">
        <v>0.00156</v>
      </c>
      <c r="T155" s="208">
        <f>S155*H155</f>
        <v>0.0031199999999999999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9" t="s">
        <v>116</v>
      </c>
      <c r="AT155" s="209" t="s">
        <v>111</v>
      </c>
      <c r="AU155" s="209" t="s">
        <v>81</v>
      </c>
      <c r="AY155" s="15" t="s">
        <v>108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5" t="s">
        <v>79</v>
      </c>
      <c r="BK155" s="210">
        <f>ROUND(I155*H155,2)</f>
        <v>0</v>
      </c>
      <c r="BL155" s="15" t="s">
        <v>116</v>
      </c>
      <c r="BM155" s="209" t="s">
        <v>260</v>
      </c>
    </row>
    <row r="156" s="2" customFormat="1">
      <c r="A156" s="36"/>
      <c r="B156" s="37"/>
      <c r="C156" s="38"/>
      <c r="D156" s="211" t="s">
        <v>118</v>
      </c>
      <c r="E156" s="38"/>
      <c r="F156" s="212" t="s">
        <v>261</v>
      </c>
      <c r="G156" s="38"/>
      <c r="H156" s="38"/>
      <c r="I156" s="213"/>
      <c r="J156" s="38"/>
      <c r="K156" s="38"/>
      <c r="L156" s="42"/>
      <c r="M156" s="214"/>
      <c r="N156" s="215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118</v>
      </c>
      <c r="AU156" s="15" t="s">
        <v>81</v>
      </c>
    </row>
    <row r="157" s="2" customFormat="1">
      <c r="A157" s="36"/>
      <c r="B157" s="37"/>
      <c r="C157" s="38"/>
      <c r="D157" s="216" t="s">
        <v>120</v>
      </c>
      <c r="E157" s="38"/>
      <c r="F157" s="217" t="s">
        <v>262</v>
      </c>
      <c r="G157" s="38"/>
      <c r="H157" s="38"/>
      <c r="I157" s="213"/>
      <c r="J157" s="38"/>
      <c r="K157" s="38"/>
      <c r="L157" s="42"/>
      <c r="M157" s="214"/>
      <c r="N157" s="215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120</v>
      </c>
      <c r="AU157" s="15" t="s">
        <v>81</v>
      </c>
    </row>
    <row r="158" s="2" customFormat="1" ht="16.5" customHeight="1">
      <c r="A158" s="36"/>
      <c r="B158" s="37"/>
      <c r="C158" s="198" t="s">
        <v>263</v>
      </c>
      <c r="D158" s="198" t="s">
        <v>111</v>
      </c>
      <c r="E158" s="199" t="s">
        <v>264</v>
      </c>
      <c r="F158" s="200" t="s">
        <v>265</v>
      </c>
      <c r="G158" s="201" t="s">
        <v>149</v>
      </c>
      <c r="H158" s="202">
        <v>2</v>
      </c>
      <c r="I158" s="203"/>
      <c r="J158" s="204">
        <f>ROUND(I158*H158,2)</f>
        <v>0</v>
      </c>
      <c r="K158" s="200" t="s">
        <v>115</v>
      </c>
      <c r="L158" s="42"/>
      <c r="M158" s="205" t="s">
        <v>19</v>
      </c>
      <c r="N158" s="206" t="s">
        <v>42</v>
      </c>
      <c r="O158" s="82"/>
      <c r="P158" s="207">
        <f>O158*H158</f>
        <v>0</v>
      </c>
      <c r="Q158" s="207">
        <v>0.0018</v>
      </c>
      <c r="R158" s="207">
        <f>Q158*H158</f>
        <v>0.0035999999999999999</v>
      </c>
      <c r="S158" s="207">
        <v>0</v>
      </c>
      <c r="T158" s="208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9" t="s">
        <v>116</v>
      </c>
      <c r="AT158" s="209" t="s">
        <v>111</v>
      </c>
      <c r="AU158" s="209" t="s">
        <v>81</v>
      </c>
      <c r="AY158" s="15" t="s">
        <v>108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5" t="s">
        <v>79</v>
      </c>
      <c r="BK158" s="210">
        <f>ROUND(I158*H158,2)</f>
        <v>0</v>
      </c>
      <c r="BL158" s="15" t="s">
        <v>116</v>
      </c>
      <c r="BM158" s="209" t="s">
        <v>266</v>
      </c>
    </row>
    <row r="159" s="2" customFormat="1">
      <c r="A159" s="36"/>
      <c r="B159" s="37"/>
      <c r="C159" s="38"/>
      <c r="D159" s="211" t="s">
        <v>118</v>
      </c>
      <c r="E159" s="38"/>
      <c r="F159" s="212" t="s">
        <v>267</v>
      </c>
      <c r="G159" s="38"/>
      <c r="H159" s="38"/>
      <c r="I159" s="213"/>
      <c r="J159" s="38"/>
      <c r="K159" s="38"/>
      <c r="L159" s="42"/>
      <c r="M159" s="214"/>
      <c r="N159" s="215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118</v>
      </c>
      <c r="AU159" s="15" t="s">
        <v>81</v>
      </c>
    </row>
    <row r="160" s="2" customFormat="1">
      <c r="A160" s="36"/>
      <c r="B160" s="37"/>
      <c r="C160" s="38"/>
      <c r="D160" s="216" t="s">
        <v>120</v>
      </c>
      <c r="E160" s="38"/>
      <c r="F160" s="217" t="s">
        <v>268</v>
      </c>
      <c r="G160" s="38"/>
      <c r="H160" s="38"/>
      <c r="I160" s="213"/>
      <c r="J160" s="38"/>
      <c r="K160" s="38"/>
      <c r="L160" s="42"/>
      <c r="M160" s="214"/>
      <c r="N160" s="215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120</v>
      </c>
      <c r="AU160" s="15" t="s">
        <v>81</v>
      </c>
    </row>
    <row r="161" s="2" customFormat="1" ht="16.5" customHeight="1">
      <c r="A161" s="36"/>
      <c r="B161" s="37"/>
      <c r="C161" s="198" t="s">
        <v>269</v>
      </c>
      <c r="D161" s="198" t="s">
        <v>111</v>
      </c>
      <c r="E161" s="199" t="s">
        <v>270</v>
      </c>
      <c r="F161" s="200" t="s">
        <v>271</v>
      </c>
      <c r="G161" s="201" t="s">
        <v>135</v>
      </c>
      <c r="H161" s="202">
        <v>2</v>
      </c>
      <c r="I161" s="203"/>
      <c r="J161" s="204">
        <f>ROUND(I161*H161,2)</f>
        <v>0</v>
      </c>
      <c r="K161" s="200" t="s">
        <v>115</v>
      </c>
      <c r="L161" s="42"/>
      <c r="M161" s="205" t="s">
        <v>19</v>
      </c>
      <c r="N161" s="206" t="s">
        <v>42</v>
      </c>
      <c r="O161" s="82"/>
      <c r="P161" s="207">
        <f>O161*H161</f>
        <v>0</v>
      </c>
      <c r="Q161" s="207">
        <v>0</v>
      </c>
      <c r="R161" s="207">
        <f>Q161*H161</f>
        <v>0</v>
      </c>
      <c r="S161" s="207">
        <v>0.00084999999999999995</v>
      </c>
      <c r="T161" s="208">
        <f>S161*H161</f>
        <v>0.0016999999999999999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9" t="s">
        <v>116</v>
      </c>
      <c r="AT161" s="209" t="s">
        <v>111</v>
      </c>
      <c r="AU161" s="209" t="s">
        <v>81</v>
      </c>
      <c r="AY161" s="15" t="s">
        <v>108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5" t="s">
        <v>79</v>
      </c>
      <c r="BK161" s="210">
        <f>ROUND(I161*H161,2)</f>
        <v>0</v>
      </c>
      <c r="BL161" s="15" t="s">
        <v>116</v>
      </c>
      <c r="BM161" s="209" t="s">
        <v>272</v>
      </c>
    </row>
    <row r="162" s="2" customFormat="1">
      <c r="A162" s="36"/>
      <c r="B162" s="37"/>
      <c r="C162" s="38"/>
      <c r="D162" s="211" t="s">
        <v>118</v>
      </c>
      <c r="E162" s="38"/>
      <c r="F162" s="212" t="s">
        <v>273</v>
      </c>
      <c r="G162" s="38"/>
      <c r="H162" s="38"/>
      <c r="I162" s="213"/>
      <c r="J162" s="38"/>
      <c r="K162" s="38"/>
      <c r="L162" s="42"/>
      <c r="M162" s="214"/>
      <c r="N162" s="215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118</v>
      </c>
      <c r="AU162" s="15" t="s">
        <v>81</v>
      </c>
    </row>
    <row r="163" s="2" customFormat="1">
      <c r="A163" s="36"/>
      <c r="B163" s="37"/>
      <c r="C163" s="38"/>
      <c r="D163" s="216" t="s">
        <v>120</v>
      </c>
      <c r="E163" s="38"/>
      <c r="F163" s="217" t="s">
        <v>274</v>
      </c>
      <c r="G163" s="38"/>
      <c r="H163" s="38"/>
      <c r="I163" s="213"/>
      <c r="J163" s="38"/>
      <c r="K163" s="38"/>
      <c r="L163" s="42"/>
      <c r="M163" s="214"/>
      <c r="N163" s="215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120</v>
      </c>
      <c r="AU163" s="15" t="s">
        <v>81</v>
      </c>
    </row>
    <row r="164" s="2" customFormat="1" ht="16.5" customHeight="1">
      <c r="A164" s="36"/>
      <c r="B164" s="37"/>
      <c r="C164" s="198" t="s">
        <v>275</v>
      </c>
      <c r="D164" s="198" t="s">
        <v>111</v>
      </c>
      <c r="E164" s="199" t="s">
        <v>276</v>
      </c>
      <c r="F164" s="200" t="s">
        <v>277</v>
      </c>
      <c r="G164" s="201" t="s">
        <v>135</v>
      </c>
      <c r="H164" s="202">
        <v>2</v>
      </c>
      <c r="I164" s="203"/>
      <c r="J164" s="204">
        <f>ROUND(I164*H164,2)</f>
        <v>0</v>
      </c>
      <c r="K164" s="200" t="s">
        <v>115</v>
      </c>
      <c r="L164" s="42"/>
      <c r="M164" s="205" t="s">
        <v>19</v>
      </c>
      <c r="N164" s="206" t="s">
        <v>42</v>
      </c>
      <c r="O164" s="82"/>
      <c r="P164" s="207">
        <f>O164*H164</f>
        <v>0</v>
      </c>
      <c r="Q164" s="207">
        <v>0.00027999999999999998</v>
      </c>
      <c r="R164" s="207">
        <f>Q164*H164</f>
        <v>0.00055999999999999995</v>
      </c>
      <c r="S164" s="207">
        <v>0</v>
      </c>
      <c r="T164" s="20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9" t="s">
        <v>116</v>
      </c>
      <c r="AT164" s="209" t="s">
        <v>111</v>
      </c>
      <c r="AU164" s="209" t="s">
        <v>81</v>
      </c>
      <c r="AY164" s="15" t="s">
        <v>108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5" t="s">
        <v>79</v>
      </c>
      <c r="BK164" s="210">
        <f>ROUND(I164*H164,2)</f>
        <v>0</v>
      </c>
      <c r="BL164" s="15" t="s">
        <v>116</v>
      </c>
      <c r="BM164" s="209" t="s">
        <v>278</v>
      </c>
    </row>
    <row r="165" s="2" customFormat="1">
      <c r="A165" s="36"/>
      <c r="B165" s="37"/>
      <c r="C165" s="38"/>
      <c r="D165" s="211" t="s">
        <v>118</v>
      </c>
      <c r="E165" s="38"/>
      <c r="F165" s="212" t="s">
        <v>279</v>
      </c>
      <c r="G165" s="38"/>
      <c r="H165" s="38"/>
      <c r="I165" s="213"/>
      <c r="J165" s="38"/>
      <c r="K165" s="38"/>
      <c r="L165" s="42"/>
      <c r="M165" s="214"/>
      <c r="N165" s="215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118</v>
      </c>
      <c r="AU165" s="15" t="s">
        <v>81</v>
      </c>
    </row>
    <row r="166" s="2" customFormat="1">
      <c r="A166" s="36"/>
      <c r="B166" s="37"/>
      <c r="C166" s="38"/>
      <c r="D166" s="216" t="s">
        <v>120</v>
      </c>
      <c r="E166" s="38"/>
      <c r="F166" s="217" t="s">
        <v>280</v>
      </c>
      <c r="G166" s="38"/>
      <c r="H166" s="38"/>
      <c r="I166" s="213"/>
      <c r="J166" s="38"/>
      <c r="K166" s="38"/>
      <c r="L166" s="42"/>
      <c r="M166" s="214"/>
      <c r="N166" s="215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120</v>
      </c>
      <c r="AU166" s="15" t="s">
        <v>81</v>
      </c>
    </row>
    <row r="167" s="2" customFormat="1" ht="16.5" customHeight="1">
      <c r="A167" s="36"/>
      <c r="B167" s="37"/>
      <c r="C167" s="198" t="s">
        <v>281</v>
      </c>
      <c r="D167" s="198" t="s">
        <v>111</v>
      </c>
      <c r="E167" s="199" t="s">
        <v>282</v>
      </c>
      <c r="F167" s="200" t="s">
        <v>283</v>
      </c>
      <c r="G167" s="201" t="s">
        <v>181</v>
      </c>
      <c r="H167" s="202">
        <v>0.014999999999999999</v>
      </c>
      <c r="I167" s="203"/>
      <c r="J167" s="204">
        <f>ROUND(I167*H167,2)</f>
        <v>0</v>
      </c>
      <c r="K167" s="200" t="s">
        <v>115</v>
      </c>
      <c r="L167" s="42"/>
      <c r="M167" s="205" t="s">
        <v>19</v>
      </c>
      <c r="N167" s="206" t="s">
        <v>42</v>
      </c>
      <c r="O167" s="82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9" t="s">
        <v>116</v>
      </c>
      <c r="AT167" s="209" t="s">
        <v>111</v>
      </c>
      <c r="AU167" s="209" t="s">
        <v>81</v>
      </c>
      <c r="AY167" s="15" t="s">
        <v>108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5" t="s">
        <v>79</v>
      </c>
      <c r="BK167" s="210">
        <f>ROUND(I167*H167,2)</f>
        <v>0</v>
      </c>
      <c r="BL167" s="15" t="s">
        <v>116</v>
      </c>
      <c r="BM167" s="209" t="s">
        <v>284</v>
      </c>
    </row>
    <row r="168" s="2" customFormat="1">
      <c r="A168" s="36"/>
      <c r="B168" s="37"/>
      <c r="C168" s="38"/>
      <c r="D168" s="211" t="s">
        <v>118</v>
      </c>
      <c r="E168" s="38"/>
      <c r="F168" s="212" t="s">
        <v>285</v>
      </c>
      <c r="G168" s="38"/>
      <c r="H168" s="38"/>
      <c r="I168" s="213"/>
      <c r="J168" s="38"/>
      <c r="K168" s="38"/>
      <c r="L168" s="42"/>
      <c r="M168" s="214"/>
      <c r="N168" s="215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118</v>
      </c>
      <c r="AU168" s="15" t="s">
        <v>81</v>
      </c>
    </row>
    <row r="169" s="2" customFormat="1">
      <c r="A169" s="36"/>
      <c r="B169" s="37"/>
      <c r="C169" s="38"/>
      <c r="D169" s="216" t="s">
        <v>120</v>
      </c>
      <c r="E169" s="38"/>
      <c r="F169" s="217" t="s">
        <v>286</v>
      </c>
      <c r="G169" s="38"/>
      <c r="H169" s="38"/>
      <c r="I169" s="213"/>
      <c r="J169" s="38"/>
      <c r="K169" s="38"/>
      <c r="L169" s="42"/>
      <c r="M169" s="219"/>
      <c r="N169" s="220"/>
      <c r="O169" s="221"/>
      <c r="P169" s="221"/>
      <c r="Q169" s="221"/>
      <c r="R169" s="221"/>
      <c r="S169" s="221"/>
      <c r="T169" s="222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120</v>
      </c>
      <c r="AU169" s="15" t="s">
        <v>81</v>
      </c>
    </row>
    <row r="170" s="2" customFormat="1" ht="6.96" customHeight="1">
      <c r="A170" s="36"/>
      <c r="B170" s="57"/>
      <c r="C170" s="58"/>
      <c r="D170" s="58"/>
      <c r="E170" s="58"/>
      <c r="F170" s="58"/>
      <c r="G170" s="58"/>
      <c r="H170" s="58"/>
      <c r="I170" s="58"/>
      <c r="J170" s="58"/>
      <c r="K170" s="58"/>
      <c r="L170" s="42"/>
      <c r="M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</row>
  </sheetData>
  <sheetProtection sheet="1" autoFilter="0" formatColumns="0" formatRows="0" objects="1" scenarios="1" spinCount="100000" saltValue="Pladzgv8+c+4Jy5efFM7BHTeBffCjAmUvliFlN6meogEVocWhs56zDBnT0L/9KzfZQ/b16mDohXhTck7LpRc0g==" hashValue="Rr0oaG3PHgBOJdGhHYPkecA2pzIKHHeo9yHE58ItWyIWcr3D/f3fzsKdybyvo3X8kXJYboJ3l8r2nVVREdTcog==" algorithmName="SHA-512" password="CC35"/>
  <autoFilter ref="C82:K16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1_02/721171803"/>
    <hyperlink ref="F93" r:id="rId2" display="https://podminky.urs.cz/item/CS_URS_2021_02/721174043"/>
    <hyperlink ref="F96" r:id="rId3" display="https://podminky.urs.cz/item/CS_URS_2021_02/721194105"/>
    <hyperlink ref="F116" r:id="rId4" display="https://podminky.urs.cz/item/CS_URS_2021_02/998721101"/>
    <hyperlink ref="F120" r:id="rId5" display="https://podminky.urs.cz/item/CS_URS_2021_02/722170801"/>
    <hyperlink ref="F123" r:id="rId6" display="https://podminky.urs.cz/item/CS_URS_2021_02/722175003"/>
    <hyperlink ref="F131" r:id="rId7" display="https://podminky.urs.cz/item/CS_URS_2021_02/722290226"/>
    <hyperlink ref="F134" r:id="rId8" display="https://podminky.urs.cz/item/CS_URS_2021_02/722290234"/>
    <hyperlink ref="F141" r:id="rId9" display="https://podminky.urs.cz/item/CS_URS_2021_02/998722101"/>
    <hyperlink ref="F145" r:id="rId10" display="https://podminky.urs.cz/item/CS_URS_2021_02/725210821"/>
    <hyperlink ref="F148" r:id="rId11" display="https://podminky.urs.cz/item/CS_URS_2021_02/725310823"/>
    <hyperlink ref="F151" r:id="rId12" display="https://podminky.urs.cz/item/CS_URS_2021_02/725311121"/>
    <hyperlink ref="F154" r:id="rId13" display="https://podminky.urs.cz/item/CS_URS_2021_02/725813111"/>
    <hyperlink ref="F157" r:id="rId14" display="https://podminky.urs.cz/item/CS_URS_2021_02/725820801"/>
    <hyperlink ref="F160" r:id="rId15" display="https://podminky.urs.cz/item/CS_URS_2021_02/725821325"/>
    <hyperlink ref="F163" r:id="rId16" display="https://podminky.urs.cz/item/CS_URS_2021_02/725860811"/>
    <hyperlink ref="F166" r:id="rId17" display="https://podminky.urs.cz/item/CS_URS_2021_02/725862103"/>
    <hyperlink ref="F169" r:id="rId18" display="https://podminky.urs.cz/item/CS_URS_2021_02/998725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3" customWidth="1"/>
    <col min="2" max="2" width="1.667969" style="223" customWidth="1"/>
    <col min="3" max="4" width="5" style="223" customWidth="1"/>
    <col min="5" max="5" width="11.66016" style="223" customWidth="1"/>
    <col min="6" max="6" width="9.160156" style="223" customWidth="1"/>
    <col min="7" max="7" width="5" style="223" customWidth="1"/>
    <col min="8" max="8" width="77.83203" style="223" customWidth="1"/>
    <col min="9" max="10" width="20" style="223" customWidth="1"/>
    <col min="11" max="11" width="1.667969" style="223" customWidth="1"/>
  </cols>
  <sheetData>
    <row r="1" s="1" customFormat="1" ht="37.5" customHeight="1"/>
    <row r="2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="13" customFormat="1" ht="45" customHeight="1">
      <c r="B3" s="227"/>
      <c r="C3" s="228" t="s">
        <v>287</v>
      </c>
      <c r="D3" s="228"/>
      <c r="E3" s="228"/>
      <c r="F3" s="228"/>
      <c r="G3" s="228"/>
      <c r="H3" s="228"/>
      <c r="I3" s="228"/>
      <c r="J3" s="228"/>
      <c r="K3" s="229"/>
    </row>
    <row r="4" s="1" customFormat="1" ht="25.5" customHeight="1">
      <c r="B4" s="230"/>
      <c r="C4" s="231" t="s">
        <v>288</v>
      </c>
      <c r="D4" s="231"/>
      <c r="E4" s="231"/>
      <c r="F4" s="231"/>
      <c r="G4" s="231"/>
      <c r="H4" s="231"/>
      <c r="I4" s="231"/>
      <c r="J4" s="231"/>
      <c r="K4" s="232"/>
    </row>
    <row r="5" s="1" customFormat="1" ht="5.25" customHeight="1">
      <c r="B5" s="230"/>
      <c r="C5" s="233"/>
      <c r="D5" s="233"/>
      <c r="E5" s="233"/>
      <c r="F5" s="233"/>
      <c r="G5" s="233"/>
      <c r="H5" s="233"/>
      <c r="I5" s="233"/>
      <c r="J5" s="233"/>
      <c r="K5" s="232"/>
    </row>
    <row r="6" s="1" customFormat="1" ht="15" customHeight="1">
      <c r="B6" s="230"/>
      <c r="C6" s="234" t="s">
        <v>289</v>
      </c>
      <c r="D6" s="234"/>
      <c r="E6" s="234"/>
      <c r="F6" s="234"/>
      <c r="G6" s="234"/>
      <c r="H6" s="234"/>
      <c r="I6" s="234"/>
      <c r="J6" s="234"/>
      <c r="K6" s="232"/>
    </row>
    <row r="7" s="1" customFormat="1" ht="15" customHeight="1">
      <c r="B7" s="235"/>
      <c r="C7" s="234" t="s">
        <v>290</v>
      </c>
      <c r="D7" s="234"/>
      <c r="E7" s="234"/>
      <c r="F7" s="234"/>
      <c r="G7" s="234"/>
      <c r="H7" s="234"/>
      <c r="I7" s="234"/>
      <c r="J7" s="234"/>
      <c r="K7" s="232"/>
    </row>
    <row r="8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="1" customFormat="1" ht="15" customHeight="1">
      <c r="B9" s="235"/>
      <c r="C9" s="234" t="s">
        <v>291</v>
      </c>
      <c r="D9" s="234"/>
      <c r="E9" s="234"/>
      <c r="F9" s="234"/>
      <c r="G9" s="234"/>
      <c r="H9" s="234"/>
      <c r="I9" s="234"/>
      <c r="J9" s="234"/>
      <c r="K9" s="232"/>
    </row>
    <row r="10" s="1" customFormat="1" ht="15" customHeight="1">
      <c r="B10" s="235"/>
      <c r="C10" s="234"/>
      <c r="D10" s="234" t="s">
        <v>292</v>
      </c>
      <c r="E10" s="234"/>
      <c r="F10" s="234"/>
      <c r="G10" s="234"/>
      <c r="H10" s="234"/>
      <c r="I10" s="234"/>
      <c r="J10" s="234"/>
      <c r="K10" s="232"/>
    </row>
    <row r="11" s="1" customFormat="1" ht="15" customHeight="1">
      <c r="B11" s="235"/>
      <c r="C11" s="236"/>
      <c r="D11" s="234" t="s">
        <v>293</v>
      </c>
      <c r="E11" s="234"/>
      <c r="F11" s="234"/>
      <c r="G11" s="234"/>
      <c r="H11" s="234"/>
      <c r="I11" s="234"/>
      <c r="J11" s="234"/>
      <c r="K11" s="232"/>
    </row>
    <row r="12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="1" customFormat="1" ht="15" customHeight="1">
      <c r="B13" s="235"/>
      <c r="C13" s="236"/>
      <c r="D13" s="237" t="s">
        <v>294</v>
      </c>
      <c r="E13" s="234"/>
      <c r="F13" s="234"/>
      <c r="G13" s="234"/>
      <c r="H13" s="234"/>
      <c r="I13" s="234"/>
      <c r="J13" s="234"/>
      <c r="K13" s="232"/>
    </row>
    <row r="14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="1" customFormat="1" ht="15" customHeight="1">
      <c r="B15" s="235"/>
      <c r="C15" s="236"/>
      <c r="D15" s="234" t="s">
        <v>295</v>
      </c>
      <c r="E15" s="234"/>
      <c r="F15" s="234"/>
      <c r="G15" s="234"/>
      <c r="H15" s="234"/>
      <c r="I15" s="234"/>
      <c r="J15" s="234"/>
      <c r="K15" s="232"/>
    </row>
    <row r="16" s="1" customFormat="1" ht="15" customHeight="1">
      <c r="B16" s="235"/>
      <c r="C16" s="236"/>
      <c r="D16" s="234" t="s">
        <v>296</v>
      </c>
      <c r="E16" s="234"/>
      <c r="F16" s="234"/>
      <c r="G16" s="234"/>
      <c r="H16" s="234"/>
      <c r="I16" s="234"/>
      <c r="J16" s="234"/>
      <c r="K16" s="232"/>
    </row>
    <row r="17" s="1" customFormat="1" ht="15" customHeight="1">
      <c r="B17" s="235"/>
      <c r="C17" s="236"/>
      <c r="D17" s="234" t="s">
        <v>297</v>
      </c>
      <c r="E17" s="234"/>
      <c r="F17" s="234"/>
      <c r="G17" s="234"/>
      <c r="H17" s="234"/>
      <c r="I17" s="234"/>
      <c r="J17" s="234"/>
      <c r="K17" s="232"/>
    </row>
    <row r="18" s="1" customFormat="1" ht="15" customHeight="1">
      <c r="B18" s="235"/>
      <c r="C18" s="236"/>
      <c r="D18" s="236"/>
      <c r="E18" s="238" t="s">
        <v>78</v>
      </c>
      <c r="F18" s="234" t="s">
        <v>298</v>
      </c>
      <c r="G18" s="234"/>
      <c r="H18" s="234"/>
      <c r="I18" s="234"/>
      <c r="J18" s="234"/>
      <c r="K18" s="232"/>
    </row>
    <row r="19" s="1" customFormat="1" ht="15" customHeight="1">
      <c r="B19" s="235"/>
      <c r="C19" s="236"/>
      <c r="D19" s="236"/>
      <c r="E19" s="238" t="s">
        <v>299</v>
      </c>
      <c r="F19" s="234" t="s">
        <v>300</v>
      </c>
      <c r="G19" s="234"/>
      <c r="H19" s="234"/>
      <c r="I19" s="234"/>
      <c r="J19" s="234"/>
      <c r="K19" s="232"/>
    </row>
    <row r="20" s="1" customFormat="1" ht="15" customHeight="1">
      <c r="B20" s="235"/>
      <c r="C20" s="236"/>
      <c r="D20" s="236"/>
      <c r="E20" s="238" t="s">
        <v>301</v>
      </c>
      <c r="F20" s="234" t="s">
        <v>302</v>
      </c>
      <c r="G20" s="234"/>
      <c r="H20" s="234"/>
      <c r="I20" s="234"/>
      <c r="J20" s="234"/>
      <c r="K20" s="232"/>
    </row>
    <row r="21" s="1" customFormat="1" ht="15" customHeight="1">
      <c r="B21" s="235"/>
      <c r="C21" s="236"/>
      <c r="D21" s="236"/>
      <c r="E21" s="238" t="s">
        <v>303</v>
      </c>
      <c r="F21" s="234" t="s">
        <v>304</v>
      </c>
      <c r="G21" s="234"/>
      <c r="H21" s="234"/>
      <c r="I21" s="234"/>
      <c r="J21" s="234"/>
      <c r="K21" s="232"/>
    </row>
    <row r="22" s="1" customFormat="1" ht="15" customHeight="1">
      <c r="B22" s="235"/>
      <c r="C22" s="236"/>
      <c r="D22" s="236"/>
      <c r="E22" s="238" t="s">
        <v>305</v>
      </c>
      <c r="F22" s="234" t="s">
        <v>306</v>
      </c>
      <c r="G22" s="234"/>
      <c r="H22" s="234"/>
      <c r="I22" s="234"/>
      <c r="J22" s="234"/>
      <c r="K22" s="232"/>
    </row>
    <row r="23" s="1" customFormat="1" ht="15" customHeight="1">
      <c r="B23" s="235"/>
      <c r="C23" s="236"/>
      <c r="D23" s="236"/>
      <c r="E23" s="238" t="s">
        <v>307</v>
      </c>
      <c r="F23" s="234" t="s">
        <v>308</v>
      </c>
      <c r="G23" s="234"/>
      <c r="H23" s="234"/>
      <c r="I23" s="234"/>
      <c r="J23" s="234"/>
      <c r="K23" s="232"/>
    </row>
    <row r="24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="1" customFormat="1" ht="15" customHeight="1">
      <c r="B25" s="235"/>
      <c r="C25" s="234" t="s">
        <v>309</v>
      </c>
      <c r="D25" s="234"/>
      <c r="E25" s="234"/>
      <c r="F25" s="234"/>
      <c r="G25" s="234"/>
      <c r="H25" s="234"/>
      <c r="I25" s="234"/>
      <c r="J25" s="234"/>
      <c r="K25" s="232"/>
    </row>
    <row r="26" s="1" customFormat="1" ht="15" customHeight="1">
      <c r="B26" s="235"/>
      <c r="C26" s="234" t="s">
        <v>310</v>
      </c>
      <c r="D26" s="234"/>
      <c r="E26" s="234"/>
      <c r="F26" s="234"/>
      <c r="G26" s="234"/>
      <c r="H26" s="234"/>
      <c r="I26" s="234"/>
      <c r="J26" s="234"/>
      <c r="K26" s="232"/>
    </row>
    <row r="27" s="1" customFormat="1" ht="15" customHeight="1">
      <c r="B27" s="235"/>
      <c r="C27" s="234"/>
      <c r="D27" s="234" t="s">
        <v>311</v>
      </c>
      <c r="E27" s="234"/>
      <c r="F27" s="234"/>
      <c r="G27" s="234"/>
      <c r="H27" s="234"/>
      <c r="I27" s="234"/>
      <c r="J27" s="234"/>
      <c r="K27" s="232"/>
    </row>
    <row r="28" s="1" customFormat="1" ht="15" customHeight="1">
      <c r="B28" s="235"/>
      <c r="C28" s="236"/>
      <c r="D28" s="234" t="s">
        <v>312</v>
      </c>
      <c r="E28" s="234"/>
      <c r="F28" s="234"/>
      <c r="G28" s="234"/>
      <c r="H28" s="234"/>
      <c r="I28" s="234"/>
      <c r="J28" s="234"/>
      <c r="K28" s="232"/>
    </row>
    <row r="29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="1" customFormat="1" ht="15" customHeight="1">
      <c r="B30" s="235"/>
      <c r="C30" s="236"/>
      <c r="D30" s="234" t="s">
        <v>313</v>
      </c>
      <c r="E30" s="234"/>
      <c r="F30" s="234"/>
      <c r="G30" s="234"/>
      <c r="H30" s="234"/>
      <c r="I30" s="234"/>
      <c r="J30" s="234"/>
      <c r="K30" s="232"/>
    </row>
    <row r="31" s="1" customFormat="1" ht="15" customHeight="1">
      <c r="B31" s="235"/>
      <c r="C31" s="236"/>
      <c r="D31" s="234" t="s">
        <v>314</v>
      </c>
      <c r="E31" s="234"/>
      <c r="F31" s="234"/>
      <c r="G31" s="234"/>
      <c r="H31" s="234"/>
      <c r="I31" s="234"/>
      <c r="J31" s="234"/>
      <c r="K31" s="232"/>
    </row>
    <row r="32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="1" customFormat="1" ht="15" customHeight="1">
      <c r="B33" s="235"/>
      <c r="C33" s="236"/>
      <c r="D33" s="234" t="s">
        <v>315</v>
      </c>
      <c r="E33" s="234"/>
      <c r="F33" s="234"/>
      <c r="G33" s="234"/>
      <c r="H33" s="234"/>
      <c r="I33" s="234"/>
      <c r="J33" s="234"/>
      <c r="K33" s="232"/>
    </row>
    <row r="34" s="1" customFormat="1" ht="15" customHeight="1">
      <c r="B34" s="235"/>
      <c r="C34" s="236"/>
      <c r="D34" s="234" t="s">
        <v>316</v>
      </c>
      <c r="E34" s="234"/>
      <c r="F34" s="234"/>
      <c r="G34" s="234"/>
      <c r="H34" s="234"/>
      <c r="I34" s="234"/>
      <c r="J34" s="234"/>
      <c r="K34" s="232"/>
    </row>
    <row r="35" s="1" customFormat="1" ht="15" customHeight="1">
      <c r="B35" s="235"/>
      <c r="C35" s="236"/>
      <c r="D35" s="234" t="s">
        <v>317</v>
      </c>
      <c r="E35" s="234"/>
      <c r="F35" s="234"/>
      <c r="G35" s="234"/>
      <c r="H35" s="234"/>
      <c r="I35" s="234"/>
      <c r="J35" s="234"/>
      <c r="K35" s="232"/>
    </row>
    <row r="36" s="1" customFormat="1" ht="15" customHeight="1">
      <c r="B36" s="235"/>
      <c r="C36" s="236"/>
      <c r="D36" s="234"/>
      <c r="E36" s="237" t="s">
        <v>94</v>
      </c>
      <c r="F36" s="234"/>
      <c r="G36" s="234" t="s">
        <v>318</v>
      </c>
      <c r="H36" s="234"/>
      <c r="I36" s="234"/>
      <c r="J36" s="234"/>
      <c r="K36" s="232"/>
    </row>
    <row r="37" s="1" customFormat="1" ht="30.75" customHeight="1">
      <c r="B37" s="235"/>
      <c r="C37" s="236"/>
      <c r="D37" s="234"/>
      <c r="E37" s="237" t="s">
        <v>319</v>
      </c>
      <c r="F37" s="234"/>
      <c r="G37" s="234" t="s">
        <v>320</v>
      </c>
      <c r="H37" s="234"/>
      <c r="I37" s="234"/>
      <c r="J37" s="234"/>
      <c r="K37" s="232"/>
    </row>
    <row r="38" s="1" customFormat="1" ht="15" customHeight="1">
      <c r="B38" s="235"/>
      <c r="C38" s="236"/>
      <c r="D38" s="234"/>
      <c r="E38" s="237" t="s">
        <v>52</v>
      </c>
      <c r="F38" s="234"/>
      <c r="G38" s="234" t="s">
        <v>321</v>
      </c>
      <c r="H38" s="234"/>
      <c r="I38" s="234"/>
      <c r="J38" s="234"/>
      <c r="K38" s="232"/>
    </row>
    <row r="39" s="1" customFormat="1" ht="15" customHeight="1">
      <c r="B39" s="235"/>
      <c r="C39" s="236"/>
      <c r="D39" s="234"/>
      <c r="E39" s="237" t="s">
        <v>53</v>
      </c>
      <c r="F39" s="234"/>
      <c r="G39" s="234" t="s">
        <v>322</v>
      </c>
      <c r="H39" s="234"/>
      <c r="I39" s="234"/>
      <c r="J39" s="234"/>
      <c r="K39" s="232"/>
    </row>
    <row r="40" s="1" customFormat="1" ht="15" customHeight="1">
      <c r="B40" s="235"/>
      <c r="C40" s="236"/>
      <c r="D40" s="234"/>
      <c r="E40" s="237" t="s">
        <v>95</v>
      </c>
      <c r="F40" s="234"/>
      <c r="G40" s="234" t="s">
        <v>323</v>
      </c>
      <c r="H40" s="234"/>
      <c r="I40" s="234"/>
      <c r="J40" s="234"/>
      <c r="K40" s="232"/>
    </row>
    <row r="41" s="1" customFormat="1" ht="15" customHeight="1">
      <c r="B41" s="235"/>
      <c r="C41" s="236"/>
      <c r="D41" s="234"/>
      <c r="E41" s="237" t="s">
        <v>96</v>
      </c>
      <c r="F41" s="234"/>
      <c r="G41" s="234" t="s">
        <v>324</v>
      </c>
      <c r="H41" s="234"/>
      <c r="I41" s="234"/>
      <c r="J41" s="234"/>
      <c r="K41" s="232"/>
    </row>
    <row r="42" s="1" customFormat="1" ht="15" customHeight="1">
      <c r="B42" s="235"/>
      <c r="C42" s="236"/>
      <c r="D42" s="234"/>
      <c r="E42" s="237" t="s">
        <v>325</v>
      </c>
      <c r="F42" s="234"/>
      <c r="G42" s="234" t="s">
        <v>326</v>
      </c>
      <c r="H42" s="234"/>
      <c r="I42" s="234"/>
      <c r="J42" s="234"/>
      <c r="K42" s="232"/>
    </row>
    <row r="43" s="1" customFormat="1" ht="15" customHeight="1">
      <c r="B43" s="235"/>
      <c r="C43" s="236"/>
      <c r="D43" s="234"/>
      <c r="E43" s="237"/>
      <c r="F43" s="234"/>
      <c r="G43" s="234" t="s">
        <v>327</v>
      </c>
      <c r="H43" s="234"/>
      <c r="I43" s="234"/>
      <c r="J43" s="234"/>
      <c r="K43" s="232"/>
    </row>
    <row r="44" s="1" customFormat="1" ht="15" customHeight="1">
      <c r="B44" s="235"/>
      <c r="C44" s="236"/>
      <c r="D44" s="234"/>
      <c r="E44" s="237" t="s">
        <v>328</v>
      </c>
      <c r="F44" s="234"/>
      <c r="G44" s="234" t="s">
        <v>329</v>
      </c>
      <c r="H44" s="234"/>
      <c r="I44" s="234"/>
      <c r="J44" s="234"/>
      <c r="K44" s="232"/>
    </row>
    <row r="45" s="1" customFormat="1" ht="15" customHeight="1">
      <c r="B45" s="235"/>
      <c r="C45" s="236"/>
      <c r="D45" s="234"/>
      <c r="E45" s="237" t="s">
        <v>98</v>
      </c>
      <c r="F45" s="234"/>
      <c r="G45" s="234" t="s">
        <v>330</v>
      </c>
      <c r="H45" s="234"/>
      <c r="I45" s="234"/>
      <c r="J45" s="234"/>
      <c r="K45" s="232"/>
    </row>
    <row r="46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="1" customFormat="1" ht="15" customHeight="1">
      <c r="B47" s="235"/>
      <c r="C47" s="236"/>
      <c r="D47" s="234" t="s">
        <v>331</v>
      </c>
      <c r="E47" s="234"/>
      <c r="F47" s="234"/>
      <c r="G47" s="234"/>
      <c r="H47" s="234"/>
      <c r="I47" s="234"/>
      <c r="J47" s="234"/>
      <c r="K47" s="232"/>
    </row>
    <row r="48" s="1" customFormat="1" ht="15" customHeight="1">
      <c r="B48" s="235"/>
      <c r="C48" s="236"/>
      <c r="D48" s="236"/>
      <c r="E48" s="234" t="s">
        <v>332</v>
      </c>
      <c r="F48" s="234"/>
      <c r="G48" s="234"/>
      <c r="H48" s="234"/>
      <c r="I48" s="234"/>
      <c r="J48" s="234"/>
      <c r="K48" s="232"/>
    </row>
    <row r="49" s="1" customFormat="1" ht="15" customHeight="1">
      <c r="B49" s="235"/>
      <c r="C49" s="236"/>
      <c r="D49" s="236"/>
      <c r="E49" s="234" t="s">
        <v>333</v>
      </c>
      <c r="F49" s="234"/>
      <c r="G49" s="234"/>
      <c r="H49" s="234"/>
      <c r="I49" s="234"/>
      <c r="J49" s="234"/>
      <c r="K49" s="232"/>
    </row>
    <row r="50" s="1" customFormat="1" ht="15" customHeight="1">
      <c r="B50" s="235"/>
      <c r="C50" s="236"/>
      <c r="D50" s="236"/>
      <c r="E50" s="234" t="s">
        <v>334</v>
      </c>
      <c r="F50" s="234"/>
      <c r="G50" s="234"/>
      <c r="H50" s="234"/>
      <c r="I50" s="234"/>
      <c r="J50" s="234"/>
      <c r="K50" s="232"/>
    </row>
    <row r="51" s="1" customFormat="1" ht="15" customHeight="1">
      <c r="B51" s="235"/>
      <c r="C51" s="236"/>
      <c r="D51" s="234" t="s">
        <v>335</v>
      </c>
      <c r="E51" s="234"/>
      <c r="F51" s="234"/>
      <c r="G51" s="234"/>
      <c r="H51" s="234"/>
      <c r="I51" s="234"/>
      <c r="J51" s="234"/>
      <c r="K51" s="232"/>
    </row>
    <row r="52" s="1" customFormat="1" ht="25.5" customHeight="1">
      <c r="B52" s="230"/>
      <c r="C52" s="231" t="s">
        <v>336</v>
      </c>
      <c r="D52" s="231"/>
      <c r="E52" s="231"/>
      <c r="F52" s="231"/>
      <c r="G52" s="231"/>
      <c r="H52" s="231"/>
      <c r="I52" s="231"/>
      <c r="J52" s="231"/>
      <c r="K52" s="232"/>
    </row>
    <row r="53" s="1" customFormat="1" ht="5.25" customHeight="1">
      <c r="B53" s="230"/>
      <c r="C53" s="233"/>
      <c r="D53" s="233"/>
      <c r="E53" s="233"/>
      <c r="F53" s="233"/>
      <c r="G53" s="233"/>
      <c r="H53" s="233"/>
      <c r="I53" s="233"/>
      <c r="J53" s="233"/>
      <c r="K53" s="232"/>
    </row>
    <row r="54" s="1" customFormat="1" ht="15" customHeight="1">
      <c r="B54" s="230"/>
      <c r="C54" s="234" t="s">
        <v>337</v>
      </c>
      <c r="D54" s="234"/>
      <c r="E54" s="234"/>
      <c r="F54" s="234"/>
      <c r="G54" s="234"/>
      <c r="H54" s="234"/>
      <c r="I54" s="234"/>
      <c r="J54" s="234"/>
      <c r="K54" s="232"/>
    </row>
    <row r="55" s="1" customFormat="1" ht="15" customHeight="1">
      <c r="B55" s="230"/>
      <c r="C55" s="234" t="s">
        <v>338</v>
      </c>
      <c r="D55" s="234"/>
      <c r="E55" s="234"/>
      <c r="F55" s="234"/>
      <c r="G55" s="234"/>
      <c r="H55" s="234"/>
      <c r="I55" s="234"/>
      <c r="J55" s="234"/>
      <c r="K55" s="232"/>
    </row>
    <row r="56" s="1" customFormat="1" ht="12.75" customHeight="1">
      <c r="B56" s="230"/>
      <c r="C56" s="234"/>
      <c r="D56" s="234"/>
      <c r="E56" s="234"/>
      <c r="F56" s="234"/>
      <c r="G56" s="234"/>
      <c r="H56" s="234"/>
      <c r="I56" s="234"/>
      <c r="J56" s="234"/>
      <c r="K56" s="232"/>
    </row>
    <row r="57" s="1" customFormat="1" ht="15" customHeight="1">
      <c r="B57" s="230"/>
      <c r="C57" s="234" t="s">
        <v>339</v>
      </c>
      <c r="D57" s="234"/>
      <c r="E57" s="234"/>
      <c r="F57" s="234"/>
      <c r="G57" s="234"/>
      <c r="H57" s="234"/>
      <c r="I57" s="234"/>
      <c r="J57" s="234"/>
      <c r="K57" s="232"/>
    </row>
    <row r="58" s="1" customFormat="1" ht="15" customHeight="1">
      <c r="B58" s="230"/>
      <c r="C58" s="236"/>
      <c r="D58" s="234" t="s">
        <v>340</v>
      </c>
      <c r="E58" s="234"/>
      <c r="F58" s="234"/>
      <c r="G58" s="234"/>
      <c r="H58" s="234"/>
      <c r="I58" s="234"/>
      <c r="J58" s="234"/>
      <c r="K58" s="232"/>
    </row>
    <row r="59" s="1" customFormat="1" ht="15" customHeight="1">
      <c r="B59" s="230"/>
      <c r="C59" s="236"/>
      <c r="D59" s="234" t="s">
        <v>341</v>
      </c>
      <c r="E59" s="234"/>
      <c r="F59" s="234"/>
      <c r="G59" s="234"/>
      <c r="H59" s="234"/>
      <c r="I59" s="234"/>
      <c r="J59" s="234"/>
      <c r="K59" s="232"/>
    </row>
    <row r="60" s="1" customFormat="1" ht="15" customHeight="1">
      <c r="B60" s="230"/>
      <c r="C60" s="236"/>
      <c r="D60" s="234" t="s">
        <v>342</v>
      </c>
      <c r="E60" s="234"/>
      <c r="F60" s="234"/>
      <c r="G60" s="234"/>
      <c r="H60" s="234"/>
      <c r="I60" s="234"/>
      <c r="J60" s="234"/>
      <c r="K60" s="232"/>
    </row>
    <row r="61" s="1" customFormat="1" ht="15" customHeight="1">
      <c r="B61" s="230"/>
      <c r="C61" s="236"/>
      <c r="D61" s="234" t="s">
        <v>343</v>
      </c>
      <c r="E61" s="234"/>
      <c r="F61" s="234"/>
      <c r="G61" s="234"/>
      <c r="H61" s="234"/>
      <c r="I61" s="234"/>
      <c r="J61" s="234"/>
      <c r="K61" s="232"/>
    </row>
    <row r="62" s="1" customFormat="1" ht="15" customHeight="1">
      <c r="B62" s="230"/>
      <c r="C62" s="236"/>
      <c r="D62" s="239" t="s">
        <v>344</v>
      </c>
      <c r="E62" s="239"/>
      <c r="F62" s="239"/>
      <c r="G62" s="239"/>
      <c r="H62" s="239"/>
      <c r="I62" s="239"/>
      <c r="J62" s="239"/>
      <c r="K62" s="232"/>
    </row>
    <row r="63" s="1" customFormat="1" ht="15" customHeight="1">
      <c r="B63" s="230"/>
      <c r="C63" s="236"/>
      <c r="D63" s="234" t="s">
        <v>345</v>
      </c>
      <c r="E63" s="234"/>
      <c r="F63" s="234"/>
      <c r="G63" s="234"/>
      <c r="H63" s="234"/>
      <c r="I63" s="234"/>
      <c r="J63" s="234"/>
      <c r="K63" s="232"/>
    </row>
    <row r="64" s="1" customFormat="1" ht="12.75" customHeight="1">
      <c r="B64" s="230"/>
      <c r="C64" s="236"/>
      <c r="D64" s="236"/>
      <c r="E64" s="240"/>
      <c r="F64" s="236"/>
      <c r="G64" s="236"/>
      <c r="H64" s="236"/>
      <c r="I64" s="236"/>
      <c r="J64" s="236"/>
      <c r="K64" s="232"/>
    </row>
    <row r="65" s="1" customFormat="1" ht="15" customHeight="1">
      <c r="B65" s="230"/>
      <c r="C65" s="236"/>
      <c r="D65" s="234" t="s">
        <v>346</v>
      </c>
      <c r="E65" s="234"/>
      <c r="F65" s="234"/>
      <c r="G65" s="234"/>
      <c r="H65" s="234"/>
      <c r="I65" s="234"/>
      <c r="J65" s="234"/>
      <c r="K65" s="232"/>
    </row>
    <row r="66" s="1" customFormat="1" ht="15" customHeight="1">
      <c r="B66" s="230"/>
      <c r="C66" s="236"/>
      <c r="D66" s="239" t="s">
        <v>347</v>
      </c>
      <c r="E66" s="239"/>
      <c r="F66" s="239"/>
      <c r="G66" s="239"/>
      <c r="H66" s="239"/>
      <c r="I66" s="239"/>
      <c r="J66" s="239"/>
      <c r="K66" s="232"/>
    </row>
    <row r="67" s="1" customFormat="1" ht="15" customHeight="1">
      <c r="B67" s="230"/>
      <c r="C67" s="236"/>
      <c r="D67" s="234" t="s">
        <v>348</v>
      </c>
      <c r="E67" s="234"/>
      <c r="F67" s="234"/>
      <c r="G67" s="234"/>
      <c r="H67" s="234"/>
      <c r="I67" s="234"/>
      <c r="J67" s="234"/>
      <c r="K67" s="232"/>
    </row>
    <row r="68" s="1" customFormat="1" ht="15" customHeight="1">
      <c r="B68" s="230"/>
      <c r="C68" s="236"/>
      <c r="D68" s="234" t="s">
        <v>349</v>
      </c>
      <c r="E68" s="234"/>
      <c r="F68" s="234"/>
      <c r="G68" s="234"/>
      <c r="H68" s="234"/>
      <c r="I68" s="234"/>
      <c r="J68" s="234"/>
      <c r="K68" s="232"/>
    </row>
    <row r="69" s="1" customFormat="1" ht="15" customHeight="1">
      <c r="B69" s="230"/>
      <c r="C69" s="236"/>
      <c r="D69" s="234" t="s">
        <v>350</v>
      </c>
      <c r="E69" s="234"/>
      <c r="F69" s="234"/>
      <c r="G69" s="234"/>
      <c r="H69" s="234"/>
      <c r="I69" s="234"/>
      <c r="J69" s="234"/>
      <c r="K69" s="232"/>
    </row>
    <row r="70" s="1" customFormat="1" ht="15" customHeight="1">
      <c r="B70" s="230"/>
      <c r="C70" s="236"/>
      <c r="D70" s="234" t="s">
        <v>351</v>
      </c>
      <c r="E70" s="234"/>
      <c r="F70" s="234"/>
      <c r="G70" s="234"/>
      <c r="H70" s="234"/>
      <c r="I70" s="234"/>
      <c r="J70" s="234"/>
      <c r="K70" s="232"/>
    </row>
    <row r="7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="1" customFormat="1" ht="45" customHeight="1">
      <c r="B75" s="249"/>
      <c r="C75" s="250" t="s">
        <v>352</v>
      </c>
      <c r="D75" s="250"/>
      <c r="E75" s="250"/>
      <c r="F75" s="250"/>
      <c r="G75" s="250"/>
      <c r="H75" s="250"/>
      <c r="I75" s="250"/>
      <c r="J75" s="250"/>
      <c r="K75" s="251"/>
    </row>
    <row r="76" s="1" customFormat="1" ht="17.25" customHeight="1">
      <c r="B76" s="249"/>
      <c r="C76" s="252" t="s">
        <v>353</v>
      </c>
      <c r="D76" s="252"/>
      <c r="E76" s="252"/>
      <c r="F76" s="252" t="s">
        <v>354</v>
      </c>
      <c r="G76" s="253"/>
      <c r="H76" s="252" t="s">
        <v>53</v>
      </c>
      <c r="I76" s="252" t="s">
        <v>56</v>
      </c>
      <c r="J76" s="252" t="s">
        <v>355</v>
      </c>
      <c r="K76" s="251"/>
    </row>
    <row r="77" s="1" customFormat="1" ht="17.25" customHeight="1">
      <c r="B77" s="249"/>
      <c r="C77" s="254" t="s">
        <v>356</v>
      </c>
      <c r="D77" s="254"/>
      <c r="E77" s="254"/>
      <c r="F77" s="255" t="s">
        <v>357</v>
      </c>
      <c r="G77" s="256"/>
      <c r="H77" s="254"/>
      <c r="I77" s="254"/>
      <c r="J77" s="254" t="s">
        <v>358</v>
      </c>
      <c r="K77" s="251"/>
    </row>
    <row r="78" s="1" customFormat="1" ht="5.25" customHeight="1">
      <c r="B78" s="249"/>
      <c r="C78" s="257"/>
      <c r="D78" s="257"/>
      <c r="E78" s="257"/>
      <c r="F78" s="257"/>
      <c r="G78" s="258"/>
      <c r="H78" s="257"/>
      <c r="I78" s="257"/>
      <c r="J78" s="257"/>
      <c r="K78" s="251"/>
    </row>
    <row r="79" s="1" customFormat="1" ht="15" customHeight="1">
      <c r="B79" s="249"/>
      <c r="C79" s="237" t="s">
        <v>52</v>
      </c>
      <c r="D79" s="259"/>
      <c r="E79" s="259"/>
      <c r="F79" s="260" t="s">
        <v>359</v>
      </c>
      <c r="G79" s="261"/>
      <c r="H79" s="237" t="s">
        <v>360</v>
      </c>
      <c r="I79" s="237" t="s">
        <v>361</v>
      </c>
      <c r="J79" s="237">
        <v>20</v>
      </c>
      <c r="K79" s="251"/>
    </row>
    <row r="80" s="1" customFormat="1" ht="15" customHeight="1">
      <c r="B80" s="249"/>
      <c r="C80" s="237" t="s">
        <v>362</v>
      </c>
      <c r="D80" s="237"/>
      <c r="E80" s="237"/>
      <c r="F80" s="260" t="s">
        <v>359</v>
      </c>
      <c r="G80" s="261"/>
      <c r="H80" s="237" t="s">
        <v>363</v>
      </c>
      <c r="I80" s="237" t="s">
        <v>361</v>
      </c>
      <c r="J80" s="237">
        <v>120</v>
      </c>
      <c r="K80" s="251"/>
    </row>
    <row r="81" s="1" customFormat="1" ht="15" customHeight="1">
      <c r="B81" s="262"/>
      <c r="C81" s="237" t="s">
        <v>364</v>
      </c>
      <c r="D81" s="237"/>
      <c r="E81" s="237"/>
      <c r="F81" s="260" t="s">
        <v>365</v>
      </c>
      <c r="G81" s="261"/>
      <c r="H81" s="237" t="s">
        <v>366</v>
      </c>
      <c r="I81" s="237" t="s">
        <v>361</v>
      </c>
      <c r="J81" s="237">
        <v>50</v>
      </c>
      <c r="K81" s="251"/>
    </row>
    <row r="82" s="1" customFormat="1" ht="15" customHeight="1">
      <c r="B82" s="262"/>
      <c r="C82" s="237" t="s">
        <v>367</v>
      </c>
      <c r="D82" s="237"/>
      <c r="E82" s="237"/>
      <c r="F82" s="260" t="s">
        <v>359</v>
      </c>
      <c r="G82" s="261"/>
      <c r="H82" s="237" t="s">
        <v>368</v>
      </c>
      <c r="I82" s="237" t="s">
        <v>369</v>
      </c>
      <c r="J82" s="237"/>
      <c r="K82" s="251"/>
    </row>
    <row r="83" s="1" customFormat="1" ht="15" customHeight="1">
      <c r="B83" s="262"/>
      <c r="C83" s="263" t="s">
        <v>370</v>
      </c>
      <c r="D83" s="263"/>
      <c r="E83" s="263"/>
      <c r="F83" s="264" t="s">
        <v>365</v>
      </c>
      <c r="G83" s="263"/>
      <c r="H83" s="263" t="s">
        <v>371</v>
      </c>
      <c r="I83" s="263" t="s">
        <v>361</v>
      </c>
      <c r="J83" s="263">
        <v>15</v>
      </c>
      <c r="K83" s="251"/>
    </row>
    <row r="84" s="1" customFormat="1" ht="15" customHeight="1">
      <c r="B84" s="262"/>
      <c r="C84" s="263" t="s">
        <v>372</v>
      </c>
      <c r="D84" s="263"/>
      <c r="E84" s="263"/>
      <c r="F84" s="264" t="s">
        <v>365</v>
      </c>
      <c r="G84" s="263"/>
      <c r="H84" s="263" t="s">
        <v>373</v>
      </c>
      <c r="I84" s="263" t="s">
        <v>361</v>
      </c>
      <c r="J84" s="263">
        <v>15</v>
      </c>
      <c r="K84" s="251"/>
    </row>
    <row r="85" s="1" customFormat="1" ht="15" customHeight="1">
      <c r="B85" s="262"/>
      <c r="C85" s="263" t="s">
        <v>374</v>
      </c>
      <c r="D85" s="263"/>
      <c r="E85" s="263"/>
      <c r="F85" s="264" t="s">
        <v>365</v>
      </c>
      <c r="G85" s="263"/>
      <c r="H85" s="263" t="s">
        <v>375</v>
      </c>
      <c r="I85" s="263" t="s">
        <v>361</v>
      </c>
      <c r="J85" s="263">
        <v>20</v>
      </c>
      <c r="K85" s="251"/>
    </row>
    <row r="86" s="1" customFormat="1" ht="15" customHeight="1">
      <c r="B86" s="262"/>
      <c r="C86" s="263" t="s">
        <v>376</v>
      </c>
      <c r="D86" s="263"/>
      <c r="E86" s="263"/>
      <c r="F86" s="264" t="s">
        <v>365</v>
      </c>
      <c r="G86" s="263"/>
      <c r="H86" s="263" t="s">
        <v>377</v>
      </c>
      <c r="I86" s="263" t="s">
        <v>361</v>
      </c>
      <c r="J86" s="263">
        <v>20</v>
      </c>
      <c r="K86" s="251"/>
    </row>
    <row r="87" s="1" customFormat="1" ht="15" customHeight="1">
      <c r="B87" s="262"/>
      <c r="C87" s="237" t="s">
        <v>378</v>
      </c>
      <c r="D87" s="237"/>
      <c r="E87" s="237"/>
      <c r="F87" s="260" t="s">
        <v>365</v>
      </c>
      <c r="G87" s="261"/>
      <c r="H87" s="237" t="s">
        <v>379</v>
      </c>
      <c r="I87" s="237" t="s">
        <v>361</v>
      </c>
      <c r="J87" s="237">
        <v>50</v>
      </c>
      <c r="K87" s="251"/>
    </row>
    <row r="88" s="1" customFormat="1" ht="15" customHeight="1">
      <c r="B88" s="262"/>
      <c r="C88" s="237" t="s">
        <v>380</v>
      </c>
      <c r="D88" s="237"/>
      <c r="E88" s="237"/>
      <c r="F88" s="260" t="s">
        <v>365</v>
      </c>
      <c r="G88" s="261"/>
      <c r="H88" s="237" t="s">
        <v>381</v>
      </c>
      <c r="I88" s="237" t="s">
        <v>361</v>
      </c>
      <c r="J88" s="237">
        <v>20</v>
      </c>
      <c r="K88" s="251"/>
    </row>
    <row r="89" s="1" customFormat="1" ht="15" customHeight="1">
      <c r="B89" s="262"/>
      <c r="C89" s="237" t="s">
        <v>382</v>
      </c>
      <c r="D89" s="237"/>
      <c r="E89" s="237"/>
      <c r="F89" s="260" t="s">
        <v>365</v>
      </c>
      <c r="G89" s="261"/>
      <c r="H89" s="237" t="s">
        <v>383</v>
      </c>
      <c r="I89" s="237" t="s">
        <v>361</v>
      </c>
      <c r="J89" s="237">
        <v>20</v>
      </c>
      <c r="K89" s="251"/>
    </row>
    <row r="90" s="1" customFormat="1" ht="15" customHeight="1">
      <c r="B90" s="262"/>
      <c r="C90" s="237" t="s">
        <v>384</v>
      </c>
      <c r="D90" s="237"/>
      <c r="E90" s="237"/>
      <c r="F90" s="260" t="s">
        <v>365</v>
      </c>
      <c r="G90" s="261"/>
      <c r="H90" s="237" t="s">
        <v>385</v>
      </c>
      <c r="I90" s="237" t="s">
        <v>361</v>
      </c>
      <c r="J90" s="237">
        <v>50</v>
      </c>
      <c r="K90" s="251"/>
    </row>
    <row r="91" s="1" customFormat="1" ht="15" customHeight="1">
      <c r="B91" s="262"/>
      <c r="C91" s="237" t="s">
        <v>386</v>
      </c>
      <c r="D91" s="237"/>
      <c r="E91" s="237"/>
      <c r="F91" s="260" t="s">
        <v>365</v>
      </c>
      <c r="G91" s="261"/>
      <c r="H91" s="237" t="s">
        <v>386</v>
      </c>
      <c r="I91" s="237" t="s">
        <v>361</v>
      </c>
      <c r="J91" s="237">
        <v>50</v>
      </c>
      <c r="K91" s="251"/>
    </row>
    <row r="92" s="1" customFormat="1" ht="15" customHeight="1">
      <c r="B92" s="262"/>
      <c r="C92" s="237" t="s">
        <v>387</v>
      </c>
      <c r="D92" s="237"/>
      <c r="E92" s="237"/>
      <c r="F92" s="260" t="s">
        <v>365</v>
      </c>
      <c r="G92" s="261"/>
      <c r="H92" s="237" t="s">
        <v>388</v>
      </c>
      <c r="I92" s="237" t="s">
        <v>361</v>
      </c>
      <c r="J92" s="237">
        <v>255</v>
      </c>
      <c r="K92" s="251"/>
    </row>
    <row r="93" s="1" customFormat="1" ht="15" customHeight="1">
      <c r="B93" s="262"/>
      <c r="C93" s="237" t="s">
        <v>389</v>
      </c>
      <c r="D93" s="237"/>
      <c r="E93" s="237"/>
      <c r="F93" s="260" t="s">
        <v>359</v>
      </c>
      <c r="G93" s="261"/>
      <c r="H93" s="237" t="s">
        <v>390</v>
      </c>
      <c r="I93" s="237" t="s">
        <v>391</v>
      </c>
      <c r="J93" s="237"/>
      <c r="K93" s="251"/>
    </row>
    <row r="94" s="1" customFormat="1" ht="15" customHeight="1">
      <c r="B94" s="262"/>
      <c r="C94" s="237" t="s">
        <v>392</v>
      </c>
      <c r="D94" s="237"/>
      <c r="E94" s="237"/>
      <c r="F94" s="260" t="s">
        <v>359</v>
      </c>
      <c r="G94" s="261"/>
      <c r="H94" s="237" t="s">
        <v>393</v>
      </c>
      <c r="I94" s="237" t="s">
        <v>394</v>
      </c>
      <c r="J94" s="237"/>
      <c r="K94" s="251"/>
    </row>
    <row r="95" s="1" customFormat="1" ht="15" customHeight="1">
      <c r="B95" s="262"/>
      <c r="C95" s="237" t="s">
        <v>395</v>
      </c>
      <c r="D95" s="237"/>
      <c r="E95" s="237"/>
      <c r="F95" s="260" t="s">
        <v>359</v>
      </c>
      <c r="G95" s="261"/>
      <c r="H95" s="237" t="s">
        <v>395</v>
      </c>
      <c r="I95" s="237" t="s">
        <v>394</v>
      </c>
      <c r="J95" s="237"/>
      <c r="K95" s="251"/>
    </row>
    <row r="96" s="1" customFormat="1" ht="15" customHeight="1">
      <c r="B96" s="262"/>
      <c r="C96" s="237" t="s">
        <v>37</v>
      </c>
      <c r="D96" s="237"/>
      <c r="E96" s="237"/>
      <c r="F96" s="260" t="s">
        <v>359</v>
      </c>
      <c r="G96" s="261"/>
      <c r="H96" s="237" t="s">
        <v>396</v>
      </c>
      <c r="I96" s="237" t="s">
        <v>394</v>
      </c>
      <c r="J96" s="237"/>
      <c r="K96" s="251"/>
    </row>
    <row r="97" s="1" customFormat="1" ht="15" customHeight="1">
      <c r="B97" s="262"/>
      <c r="C97" s="237" t="s">
        <v>47</v>
      </c>
      <c r="D97" s="237"/>
      <c r="E97" s="237"/>
      <c r="F97" s="260" t="s">
        <v>359</v>
      </c>
      <c r="G97" s="261"/>
      <c r="H97" s="237" t="s">
        <v>397</v>
      </c>
      <c r="I97" s="237" t="s">
        <v>394</v>
      </c>
      <c r="J97" s="237"/>
      <c r="K97" s="251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="1" customFormat="1" ht="45" customHeight="1">
      <c r="B102" s="249"/>
      <c r="C102" s="250" t="s">
        <v>398</v>
      </c>
      <c r="D102" s="250"/>
      <c r="E102" s="250"/>
      <c r="F102" s="250"/>
      <c r="G102" s="250"/>
      <c r="H102" s="250"/>
      <c r="I102" s="250"/>
      <c r="J102" s="250"/>
      <c r="K102" s="251"/>
    </row>
    <row r="103" s="1" customFormat="1" ht="17.25" customHeight="1">
      <c r="B103" s="249"/>
      <c r="C103" s="252" t="s">
        <v>353</v>
      </c>
      <c r="D103" s="252"/>
      <c r="E103" s="252"/>
      <c r="F103" s="252" t="s">
        <v>354</v>
      </c>
      <c r="G103" s="253"/>
      <c r="H103" s="252" t="s">
        <v>53</v>
      </c>
      <c r="I103" s="252" t="s">
        <v>56</v>
      </c>
      <c r="J103" s="252" t="s">
        <v>355</v>
      </c>
      <c r="K103" s="251"/>
    </row>
    <row r="104" s="1" customFormat="1" ht="17.25" customHeight="1">
      <c r="B104" s="249"/>
      <c r="C104" s="254" t="s">
        <v>356</v>
      </c>
      <c r="D104" s="254"/>
      <c r="E104" s="254"/>
      <c r="F104" s="255" t="s">
        <v>357</v>
      </c>
      <c r="G104" s="256"/>
      <c r="H104" s="254"/>
      <c r="I104" s="254"/>
      <c r="J104" s="254" t="s">
        <v>358</v>
      </c>
      <c r="K104" s="251"/>
    </row>
    <row r="105" s="1" customFormat="1" ht="5.25" customHeight="1">
      <c r="B105" s="249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="1" customFormat="1" ht="15" customHeight="1">
      <c r="B106" s="249"/>
      <c r="C106" s="237" t="s">
        <v>52</v>
      </c>
      <c r="D106" s="259"/>
      <c r="E106" s="259"/>
      <c r="F106" s="260" t="s">
        <v>359</v>
      </c>
      <c r="G106" s="237"/>
      <c r="H106" s="237" t="s">
        <v>399</v>
      </c>
      <c r="I106" s="237" t="s">
        <v>361</v>
      </c>
      <c r="J106" s="237">
        <v>20</v>
      </c>
      <c r="K106" s="251"/>
    </row>
    <row r="107" s="1" customFormat="1" ht="15" customHeight="1">
      <c r="B107" s="249"/>
      <c r="C107" s="237" t="s">
        <v>362</v>
      </c>
      <c r="D107" s="237"/>
      <c r="E107" s="237"/>
      <c r="F107" s="260" t="s">
        <v>359</v>
      </c>
      <c r="G107" s="237"/>
      <c r="H107" s="237" t="s">
        <v>399</v>
      </c>
      <c r="I107" s="237" t="s">
        <v>361</v>
      </c>
      <c r="J107" s="237">
        <v>120</v>
      </c>
      <c r="K107" s="251"/>
    </row>
    <row r="108" s="1" customFormat="1" ht="15" customHeight="1">
      <c r="B108" s="262"/>
      <c r="C108" s="237" t="s">
        <v>364</v>
      </c>
      <c r="D108" s="237"/>
      <c r="E108" s="237"/>
      <c r="F108" s="260" t="s">
        <v>365</v>
      </c>
      <c r="G108" s="237"/>
      <c r="H108" s="237" t="s">
        <v>399</v>
      </c>
      <c r="I108" s="237" t="s">
        <v>361</v>
      </c>
      <c r="J108" s="237">
        <v>50</v>
      </c>
      <c r="K108" s="251"/>
    </row>
    <row r="109" s="1" customFormat="1" ht="15" customHeight="1">
      <c r="B109" s="262"/>
      <c r="C109" s="237" t="s">
        <v>367</v>
      </c>
      <c r="D109" s="237"/>
      <c r="E109" s="237"/>
      <c r="F109" s="260" t="s">
        <v>359</v>
      </c>
      <c r="G109" s="237"/>
      <c r="H109" s="237" t="s">
        <v>399</v>
      </c>
      <c r="I109" s="237" t="s">
        <v>369</v>
      </c>
      <c r="J109" s="237"/>
      <c r="K109" s="251"/>
    </row>
    <row r="110" s="1" customFormat="1" ht="15" customHeight="1">
      <c r="B110" s="262"/>
      <c r="C110" s="237" t="s">
        <v>378</v>
      </c>
      <c r="D110" s="237"/>
      <c r="E110" s="237"/>
      <c r="F110" s="260" t="s">
        <v>365</v>
      </c>
      <c r="G110" s="237"/>
      <c r="H110" s="237" t="s">
        <v>399</v>
      </c>
      <c r="I110" s="237" t="s">
        <v>361</v>
      </c>
      <c r="J110" s="237">
        <v>50</v>
      </c>
      <c r="K110" s="251"/>
    </row>
    <row r="111" s="1" customFormat="1" ht="15" customHeight="1">
      <c r="B111" s="262"/>
      <c r="C111" s="237" t="s">
        <v>386</v>
      </c>
      <c r="D111" s="237"/>
      <c r="E111" s="237"/>
      <c r="F111" s="260" t="s">
        <v>365</v>
      </c>
      <c r="G111" s="237"/>
      <c r="H111" s="237" t="s">
        <v>399</v>
      </c>
      <c r="I111" s="237" t="s">
        <v>361</v>
      </c>
      <c r="J111" s="237">
        <v>50</v>
      </c>
      <c r="K111" s="251"/>
    </row>
    <row r="112" s="1" customFormat="1" ht="15" customHeight="1">
      <c r="B112" s="262"/>
      <c r="C112" s="237" t="s">
        <v>384</v>
      </c>
      <c r="D112" s="237"/>
      <c r="E112" s="237"/>
      <c r="F112" s="260" t="s">
        <v>365</v>
      </c>
      <c r="G112" s="237"/>
      <c r="H112" s="237" t="s">
        <v>399</v>
      </c>
      <c r="I112" s="237" t="s">
        <v>361</v>
      </c>
      <c r="J112" s="237">
        <v>50</v>
      </c>
      <c r="K112" s="251"/>
    </row>
    <row r="113" s="1" customFormat="1" ht="15" customHeight="1">
      <c r="B113" s="262"/>
      <c r="C113" s="237" t="s">
        <v>52</v>
      </c>
      <c r="D113" s="237"/>
      <c r="E113" s="237"/>
      <c r="F113" s="260" t="s">
        <v>359</v>
      </c>
      <c r="G113" s="237"/>
      <c r="H113" s="237" t="s">
        <v>400</v>
      </c>
      <c r="I113" s="237" t="s">
        <v>361</v>
      </c>
      <c r="J113" s="237">
        <v>20</v>
      </c>
      <c r="K113" s="251"/>
    </row>
    <row r="114" s="1" customFormat="1" ht="15" customHeight="1">
      <c r="B114" s="262"/>
      <c r="C114" s="237" t="s">
        <v>401</v>
      </c>
      <c r="D114" s="237"/>
      <c r="E114" s="237"/>
      <c r="F114" s="260" t="s">
        <v>359</v>
      </c>
      <c r="G114" s="237"/>
      <c r="H114" s="237" t="s">
        <v>402</v>
      </c>
      <c r="I114" s="237" t="s">
        <v>361</v>
      </c>
      <c r="J114" s="237">
        <v>120</v>
      </c>
      <c r="K114" s="251"/>
    </row>
    <row r="115" s="1" customFormat="1" ht="15" customHeight="1">
      <c r="B115" s="262"/>
      <c r="C115" s="237" t="s">
        <v>37</v>
      </c>
      <c r="D115" s="237"/>
      <c r="E115" s="237"/>
      <c r="F115" s="260" t="s">
        <v>359</v>
      </c>
      <c r="G115" s="237"/>
      <c r="H115" s="237" t="s">
        <v>403</v>
      </c>
      <c r="I115" s="237" t="s">
        <v>394</v>
      </c>
      <c r="J115" s="237"/>
      <c r="K115" s="251"/>
    </row>
    <row r="116" s="1" customFormat="1" ht="15" customHeight="1">
      <c r="B116" s="262"/>
      <c r="C116" s="237" t="s">
        <v>47</v>
      </c>
      <c r="D116" s="237"/>
      <c r="E116" s="237"/>
      <c r="F116" s="260" t="s">
        <v>359</v>
      </c>
      <c r="G116" s="237"/>
      <c r="H116" s="237" t="s">
        <v>404</v>
      </c>
      <c r="I116" s="237" t="s">
        <v>394</v>
      </c>
      <c r="J116" s="237"/>
      <c r="K116" s="251"/>
    </row>
    <row r="117" s="1" customFormat="1" ht="15" customHeight="1">
      <c r="B117" s="262"/>
      <c r="C117" s="237" t="s">
        <v>56</v>
      </c>
      <c r="D117" s="237"/>
      <c r="E117" s="237"/>
      <c r="F117" s="260" t="s">
        <v>359</v>
      </c>
      <c r="G117" s="237"/>
      <c r="H117" s="237" t="s">
        <v>405</v>
      </c>
      <c r="I117" s="237" t="s">
        <v>406</v>
      </c>
      <c r="J117" s="237"/>
      <c r="K117" s="251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="1" customFormat="1" ht="45" customHeight="1">
      <c r="B122" s="278"/>
      <c r="C122" s="228" t="s">
        <v>407</v>
      </c>
      <c r="D122" s="228"/>
      <c r="E122" s="228"/>
      <c r="F122" s="228"/>
      <c r="G122" s="228"/>
      <c r="H122" s="228"/>
      <c r="I122" s="228"/>
      <c r="J122" s="228"/>
      <c r="K122" s="279"/>
    </row>
    <row r="123" s="1" customFormat="1" ht="17.25" customHeight="1">
      <c r="B123" s="280"/>
      <c r="C123" s="252" t="s">
        <v>353</v>
      </c>
      <c r="D123" s="252"/>
      <c r="E123" s="252"/>
      <c r="F123" s="252" t="s">
        <v>354</v>
      </c>
      <c r="G123" s="253"/>
      <c r="H123" s="252" t="s">
        <v>53</v>
      </c>
      <c r="I123" s="252" t="s">
        <v>56</v>
      </c>
      <c r="J123" s="252" t="s">
        <v>355</v>
      </c>
      <c r="K123" s="281"/>
    </row>
    <row r="124" s="1" customFormat="1" ht="17.25" customHeight="1">
      <c r="B124" s="280"/>
      <c r="C124" s="254" t="s">
        <v>356</v>
      </c>
      <c r="D124" s="254"/>
      <c r="E124" s="254"/>
      <c r="F124" s="255" t="s">
        <v>357</v>
      </c>
      <c r="G124" s="256"/>
      <c r="H124" s="254"/>
      <c r="I124" s="254"/>
      <c r="J124" s="254" t="s">
        <v>358</v>
      </c>
      <c r="K124" s="281"/>
    </row>
    <row r="125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="1" customFormat="1" ht="15" customHeight="1">
      <c r="B126" s="282"/>
      <c r="C126" s="237" t="s">
        <v>362</v>
      </c>
      <c r="D126" s="259"/>
      <c r="E126" s="259"/>
      <c r="F126" s="260" t="s">
        <v>359</v>
      </c>
      <c r="G126" s="237"/>
      <c r="H126" s="237" t="s">
        <v>399</v>
      </c>
      <c r="I126" s="237" t="s">
        <v>361</v>
      </c>
      <c r="J126" s="237">
        <v>120</v>
      </c>
      <c r="K126" s="285"/>
    </row>
    <row r="127" s="1" customFormat="1" ht="15" customHeight="1">
      <c r="B127" s="282"/>
      <c r="C127" s="237" t="s">
        <v>408</v>
      </c>
      <c r="D127" s="237"/>
      <c r="E127" s="237"/>
      <c r="F127" s="260" t="s">
        <v>359</v>
      </c>
      <c r="G127" s="237"/>
      <c r="H127" s="237" t="s">
        <v>409</v>
      </c>
      <c r="I127" s="237" t="s">
        <v>361</v>
      </c>
      <c r="J127" s="237" t="s">
        <v>410</v>
      </c>
      <c r="K127" s="285"/>
    </row>
    <row r="128" s="1" customFormat="1" ht="15" customHeight="1">
      <c r="B128" s="282"/>
      <c r="C128" s="237" t="s">
        <v>307</v>
      </c>
      <c r="D128" s="237"/>
      <c r="E128" s="237"/>
      <c r="F128" s="260" t="s">
        <v>359</v>
      </c>
      <c r="G128" s="237"/>
      <c r="H128" s="237" t="s">
        <v>411</v>
      </c>
      <c r="I128" s="237" t="s">
        <v>361</v>
      </c>
      <c r="J128" s="237" t="s">
        <v>410</v>
      </c>
      <c r="K128" s="285"/>
    </row>
    <row r="129" s="1" customFormat="1" ht="15" customHeight="1">
      <c r="B129" s="282"/>
      <c r="C129" s="237" t="s">
        <v>370</v>
      </c>
      <c r="D129" s="237"/>
      <c r="E129" s="237"/>
      <c r="F129" s="260" t="s">
        <v>365</v>
      </c>
      <c r="G129" s="237"/>
      <c r="H129" s="237" t="s">
        <v>371</v>
      </c>
      <c r="I129" s="237" t="s">
        <v>361</v>
      </c>
      <c r="J129" s="237">
        <v>15</v>
      </c>
      <c r="K129" s="285"/>
    </row>
    <row r="130" s="1" customFormat="1" ht="15" customHeight="1">
      <c r="B130" s="282"/>
      <c r="C130" s="263" t="s">
        <v>372</v>
      </c>
      <c r="D130" s="263"/>
      <c r="E130" s="263"/>
      <c r="F130" s="264" t="s">
        <v>365</v>
      </c>
      <c r="G130" s="263"/>
      <c r="H130" s="263" t="s">
        <v>373</v>
      </c>
      <c r="I130" s="263" t="s">
        <v>361</v>
      </c>
      <c r="J130" s="263">
        <v>15</v>
      </c>
      <c r="K130" s="285"/>
    </row>
    <row r="131" s="1" customFormat="1" ht="15" customHeight="1">
      <c r="B131" s="282"/>
      <c r="C131" s="263" t="s">
        <v>374</v>
      </c>
      <c r="D131" s="263"/>
      <c r="E131" s="263"/>
      <c r="F131" s="264" t="s">
        <v>365</v>
      </c>
      <c r="G131" s="263"/>
      <c r="H131" s="263" t="s">
        <v>375</v>
      </c>
      <c r="I131" s="263" t="s">
        <v>361</v>
      </c>
      <c r="J131" s="263">
        <v>20</v>
      </c>
      <c r="K131" s="285"/>
    </row>
    <row r="132" s="1" customFormat="1" ht="15" customHeight="1">
      <c r="B132" s="282"/>
      <c r="C132" s="263" t="s">
        <v>376</v>
      </c>
      <c r="D132" s="263"/>
      <c r="E132" s="263"/>
      <c r="F132" s="264" t="s">
        <v>365</v>
      </c>
      <c r="G132" s="263"/>
      <c r="H132" s="263" t="s">
        <v>377</v>
      </c>
      <c r="I132" s="263" t="s">
        <v>361</v>
      </c>
      <c r="J132" s="263">
        <v>20</v>
      </c>
      <c r="K132" s="285"/>
    </row>
    <row r="133" s="1" customFormat="1" ht="15" customHeight="1">
      <c r="B133" s="282"/>
      <c r="C133" s="237" t="s">
        <v>364</v>
      </c>
      <c r="D133" s="237"/>
      <c r="E133" s="237"/>
      <c r="F133" s="260" t="s">
        <v>365</v>
      </c>
      <c r="G133" s="237"/>
      <c r="H133" s="237" t="s">
        <v>399</v>
      </c>
      <c r="I133" s="237" t="s">
        <v>361</v>
      </c>
      <c r="J133" s="237">
        <v>50</v>
      </c>
      <c r="K133" s="285"/>
    </row>
    <row r="134" s="1" customFormat="1" ht="15" customHeight="1">
      <c r="B134" s="282"/>
      <c r="C134" s="237" t="s">
        <v>378</v>
      </c>
      <c r="D134" s="237"/>
      <c r="E134" s="237"/>
      <c r="F134" s="260" t="s">
        <v>365</v>
      </c>
      <c r="G134" s="237"/>
      <c r="H134" s="237" t="s">
        <v>399</v>
      </c>
      <c r="I134" s="237" t="s">
        <v>361</v>
      </c>
      <c r="J134" s="237">
        <v>50</v>
      </c>
      <c r="K134" s="285"/>
    </row>
    <row r="135" s="1" customFormat="1" ht="15" customHeight="1">
      <c r="B135" s="282"/>
      <c r="C135" s="237" t="s">
        <v>384</v>
      </c>
      <c r="D135" s="237"/>
      <c r="E135" s="237"/>
      <c r="F135" s="260" t="s">
        <v>365</v>
      </c>
      <c r="G135" s="237"/>
      <c r="H135" s="237" t="s">
        <v>399</v>
      </c>
      <c r="I135" s="237" t="s">
        <v>361</v>
      </c>
      <c r="J135" s="237">
        <v>50</v>
      </c>
      <c r="K135" s="285"/>
    </row>
    <row r="136" s="1" customFormat="1" ht="15" customHeight="1">
      <c r="B136" s="282"/>
      <c r="C136" s="237" t="s">
        <v>386</v>
      </c>
      <c r="D136" s="237"/>
      <c r="E136" s="237"/>
      <c r="F136" s="260" t="s">
        <v>365</v>
      </c>
      <c r="G136" s="237"/>
      <c r="H136" s="237" t="s">
        <v>399</v>
      </c>
      <c r="I136" s="237" t="s">
        <v>361</v>
      </c>
      <c r="J136" s="237">
        <v>50</v>
      </c>
      <c r="K136" s="285"/>
    </row>
    <row r="137" s="1" customFormat="1" ht="15" customHeight="1">
      <c r="B137" s="282"/>
      <c r="C137" s="237" t="s">
        <v>387</v>
      </c>
      <c r="D137" s="237"/>
      <c r="E137" s="237"/>
      <c r="F137" s="260" t="s">
        <v>365</v>
      </c>
      <c r="G137" s="237"/>
      <c r="H137" s="237" t="s">
        <v>412</v>
      </c>
      <c r="I137" s="237" t="s">
        <v>361</v>
      </c>
      <c r="J137" s="237">
        <v>255</v>
      </c>
      <c r="K137" s="285"/>
    </row>
    <row r="138" s="1" customFormat="1" ht="15" customHeight="1">
      <c r="B138" s="282"/>
      <c r="C138" s="237" t="s">
        <v>389</v>
      </c>
      <c r="D138" s="237"/>
      <c r="E138" s="237"/>
      <c r="F138" s="260" t="s">
        <v>359</v>
      </c>
      <c r="G138" s="237"/>
      <c r="H138" s="237" t="s">
        <v>413</v>
      </c>
      <c r="I138" s="237" t="s">
        <v>391</v>
      </c>
      <c r="J138" s="237"/>
      <c r="K138" s="285"/>
    </row>
    <row r="139" s="1" customFormat="1" ht="15" customHeight="1">
      <c r="B139" s="282"/>
      <c r="C139" s="237" t="s">
        <v>392</v>
      </c>
      <c r="D139" s="237"/>
      <c r="E139" s="237"/>
      <c r="F139" s="260" t="s">
        <v>359</v>
      </c>
      <c r="G139" s="237"/>
      <c r="H139" s="237" t="s">
        <v>414</v>
      </c>
      <c r="I139" s="237" t="s">
        <v>394</v>
      </c>
      <c r="J139" s="237"/>
      <c r="K139" s="285"/>
    </row>
    <row r="140" s="1" customFormat="1" ht="15" customHeight="1">
      <c r="B140" s="282"/>
      <c r="C140" s="237" t="s">
        <v>395</v>
      </c>
      <c r="D140" s="237"/>
      <c r="E140" s="237"/>
      <c r="F140" s="260" t="s">
        <v>359</v>
      </c>
      <c r="G140" s="237"/>
      <c r="H140" s="237" t="s">
        <v>395</v>
      </c>
      <c r="I140" s="237" t="s">
        <v>394</v>
      </c>
      <c r="J140" s="237"/>
      <c r="K140" s="285"/>
    </row>
    <row r="141" s="1" customFormat="1" ht="15" customHeight="1">
      <c r="B141" s="282"/>
      <c r="C141" s="237" t="s">
        <v>37</v>
      </c>
      <c r="D141" s="237"/>
      <c r="E141" s="237"/>
      <c r="F141" s="260" t="s">
        <v>359</v>
      </c>
      <c r="G141" s="237"/>
      <c r="H141" s="237" t="s">
        <v>415</v>
      </c>
      <c r="I141" s="237" t="s">
        <v>394</v>
      </c>
      <c r="J141" s="237"/>
      <c r="K141" s="285"/>
    </row>
    <row r="142" s="1" customFormat="1" ht="15" customHeight="1">
      <c r="B142" s="282"/>
      <c r="C142" s="237" t="s">
        <v>416</v>
      </c>
      <c r="D142" s="237"/>
      <c r="E142" s="237"/>
      <c r="F142" s="260" t="s">
        <v>359</v>
      </c>
      <c r="G142" s="237"/>
      <c r="H142" s="237" t="s">
        <v>417</v>
      </c>
      <c r="I142" s="237" t="s">
        <v>394</v>
      </c>
      <c r="J142" s="237"/>
      <c r="K142" s="285"/>
    </row>
    <row r="143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="1" customFormat="1" ht="45" customHeight="1">
      <c r="B147" s="249"/>
      <c r="C147" s="250" t="s">
        <v>418</v>
      </c>
      <c r="D147" s="250"/>
      <c r="E147" s="250"/>
      <c r="F147" s="250"/>
      <c r="G147" s="250"/>
      <c r="H147" s="250"/>
      <c r="I147" s="250"/>
      <c r="J147" s="250"/>
      <c r="K147" s="251"/>
    </row>
    <row r="148" s="1" customFormat="1" ht="17.25" customHeight="1">
      <c r="B148" s="249"/>
      <c r="C148" s="252" t="s">
        <v>353</v>
      </c>
      <c r="D148" s="252"/>
      <c r="E148" s="252"/>
      <c r="F148" s="252" t="s">
        <v>354</v>
      </c>
      <c r="G148" s="253"/>
      <c r="H148" s="252" t="s">
        <v>53</v>
      </c>
      <c r="I148" s="252" t="s">
        <v>56</v>
      </c>
      <c r="J148" s="252" t="s">
        <v>355</v>
      </c>
      <c r="K148" s="251"/>
    </row>
    <row r="149" s="1" customFormat="1" ht="17.25" customHeight="1">
      <c r="B149" s="249"/>
      <c r="C149" s="254" t="s">
        <v>356</v>
      </c>
      <c r="D149" s="254"/>
      <c r="E149" s="254"/>
      <c r="F149" s="255" t="s">
        <v>357</v>
      </c>
      <c r="G149" s="256"/>
      <c r="H149" s="254"/>
      <c r="I149" s="254"/>
      <c r="J149" s="254" t="s">
        <v>358</v>
      </c>
      <c r="K149" s="251"/>
    </row>
    <row r="150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="1" customFormat="1" ht="15" customHeight="1">
      <c r="B151" s="262"/>
      <c r="C151" s="289" t="s">
        <v>362</v>
      </c>
      <c r="D151" s="237"/>
      <c r="E151" s="237"/>
      <c r="F151" s="290" t="s">
        <v>359</v>
      </c>
      <c r="G151" s="237"/>
      <c r="H151" s="289" t="s">
        <v>399</v>
      </c>
      <c r="I151" s="289" t="s">
        <v>361</v>
      </c>
      <c r="J151" s="289">
        <v>120</v>
      </c>
      <c r="K151" s="285"/>
    </row>
    <row r="152" s="1" customFormat="1" ht="15" customHeight="1">
      <c r="B152" s="262"/>
      <c r="C152" s="289" t="s">
        <v>408</v>
      </c>
      <c r="D152" s="237"/>
      <c r="E152" s="237"/>
      <c r="F152" s="290" t="s">
        <v>359</v>
      </c>
      <c r="G152" s="237"/>
      <c r="H152" s="289" t="s">
        <v>419</v>
      </c>
      <c r="I152" s="289" t="s">
        <v>361</v>
      </c>
      <c r="J152" s="289" t="s">
        <v>410</v>
      </c>
      <c r="K152" s="285"/>
    </row>
    <row r="153" s="1" customFormat="1" ht="15" customHeight="1">
      <c r="B153" s="262"/>
      <c r="C153" s="289" t="s">
        <v>307</v>
      </c>
      <c r="D153" s="237"/>
      <c r="E153" s="237"/>
      <c r="F153" s="290" t="s">
        <v>359</v>
      </c>
      <c r="G153" s="237"/>
      <c r="H153" s="289" t="s">
        <v>420</v>
      </c>
      <c r="I153" s="289" t="s">
        <v>361</v>
      </c>
      <c r="J153" s="289" t="s">
        <v>410</v>
      </c>
      <c r="K153" s="285"/>
    </row>
    <row r="154" s="1" customFormat="1" ht="15" customHeight="1">
      <c r="B154" s="262"/>
      <c r="C154" s="289" t="s">
        <v>364</v>
      </c>
      <c r="D154" s="237"/>
      <c r="E154" s="237"/>
      <c r="F154" s="290" t="s">
        <v>365</v>
      </c>
      <c r="G154" s="237"/>
      <c r="H154" s="289" t="s">
        <v>399</v>
      </c>
      <c r="I154" s="289" t="s">
        <v>361</v>
      </c>
      <c r="J154" s="289">
        <v>50</v>
      </c>
      <c r="K154" s="285"/>
    </row>
    <row r="155" s="1" customFormat="1" ht="15" customHeight="1">
      <c r="B155" s="262"/>
      <c r="C155" s="289" t="s">
        <v>367</v>
      </c>
      <c r="D155" s="237"/>
      <c r="E155" s="237"/>
      <c r="F155" s="290" t="s">
        <v>359</v>
      </c>
      <c r="G155" s="237"/>
      <c r="H155" s="289" t="s">
        <v>399</v>
      </c>
      <c r="I155" s="289" t="s">
        <v>369</v>
      </c>
      <c r="J155" s="289"/>
      <c r="K155" s="285"/>
    </row>
    <row r="156" s="1" customFormat="1" ht="15" customHeight="1">
      <c r="B156" s="262"/>
      <c r="C156" s="289" t="s">
        <v>378</v>
      </c>
      <c r="D156" s="237"/>
      <c r="E156" s="237"/>
      <c r="F156" s="290" t="s">
        <v>365</v>
      </c>
      <c r="G156" s="237"/>
      <c r="H156" s="289" t="s">
        <v>399</v>
      </c>
      <c r="I156" s="289" t="s">
        <v>361</v>
      </c>
      <c r="J156" s="289">
        <v>50</v>
      </c>
      <c r="K156" s="285"/>
    </row>
    <row r="157" s="1" customFormat="1" ht="15" customHeight="1">
      <c r="B157" s="262"/>
      <c r="C157" s="289" t="s">
        <v>386</v>
      </c>
      <c r="D157" s="237"/>
      <c r="E157" s="237"/>
      <c r="F157" s="290" t="s">
        <v>365</v>
      </c>
      <c r="G157" s="237"/>
      <c r="H157" s="289" t="s">
        <v>399</v>
      </c>
      <c r="I157" s="289" t="s">
        <v>361</v>
      </c>
      <c r="J157" s="289">
        <v>50</v>
      </c>
      <c r="K157" s="285"/>
    </row>
    <row r="158" s="1" customFormat="1" ht="15" customHeight="1">
      <c r="B158" s="262"/>
      <c r="C158" s="289" t="s">
        <v>384</v>
      </c>
      <c r="D158" s="237"/>
      <c r="E158" s="237"/>
      <c r="F158" s="290" t="s">
        <v>365</v>
      </c>
      <c r="G158" s="237"/>
      <c r="H158" s="289" t="s">
        <v>399</v>
      </c>
      <c r="I158" s="289" t="s">
        <v>361</v>
      </c>
      <c r="J158" s="289">
        <v>50</v>
      </c>
      <c r="K158" s="285"/>
    </row>
    <row r="159" s="1" customFormat="1" ht="15" customHeight="1">
      <c r="B159" s="262"/>
      <c r="C159" s="289" t="s">
        <v>86</v>
      </c>
      <c r="D159" s="237"/>
      <c r="E159" s="237"/>
      <c r="F159" s="290" t="s">
        <v>359</v>
      </c>
      <c r="G159" s="237"/>
      <c r="H159" s="289" t="s">
        <v>421</v>
      </c>
      <c r="I159" s="289" t="s">
        <v>361</v>
      </c>
      <c r="J159" s="289" t="s">
        <v>422</v>
      </c>
      <c r="K159" s="285"/>
    </row>
    <row r="160" s="1" customFormat="1" ht="15" customHeight="1">
      <c r="B160" s="262"/>
      <c r="C160" s="289" t="s">
        <v>423</v>
      </c>
      <c r="D160" s="237"/>
      <c r="E160" s="237"/>
      <c r="F160" s="290" t="s">
        <v>359</v>
      </c>
      <c r="G160" s="237"/>
      <c r="H160" s="289" t="s">
        <v>424</v>
      </c>
      <c r="I160" s="289" t="s">
        <v>394</v>
      </c>
      <c r="J160" s="289"/>
      <c r="K160" s="285"/>
    </row>
    <row r="16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="1" customFormat="1" ht="45" customHeight="1">
      <c r="B165" s="227"/>
      <c r="C165" s="228" t="s">
        <v>425</v>
      </c>
      <c r="D165" s="228"/>
      <c r="E165" s="228"/>
      <c r="F165" s="228"/>
      <c r="G165" s="228"/>
      <c r="H165" s="228"/>
      <c r="I165" s="228"/>
      <c r="J165" s="228"/>
      <c r="K165" s="229"/>
    </row>
    <row r="166" s="1" customFormat="1" ht="17.25" customHeight="1">
      <c r="B166" s="227"/>
      <c r="C166" s="252" t="s">
        <v>353</v>
      </c>
      <c r="D166" s="252"/>
      <c r="E166" s="252"/>
      <c r="F166" s="252" t="s">
        <v>354</v>
      </c>
      <c r="G166" s="294"/>
      <c r="H166" s="295" t="s">
        <v>53</v>
      </c>
      <c r="I166" s="295" t="s">
        <v>56</v>
      </c>
      <c r="J166" s="252" t="s">
        <v>355</v>
      </c>
      <c r="K166" s="229"/>
    </row>
    <row r="167" s="1" customFormat="1" ht="17.25" customHeight="1">
      <c r="B167" s="230"/>
      <c r="C167" s="254" t="s">
        <v>356</v>
      </c>
      <c r="D167" s="254"/>
      <c r="E167" s="254"/>
      <c r="F167" s="255" t="s">
        <v>357</v>
      </c>
      <c r="G167" s="296"/>
      <c r="H167" s="297"/>
      <c r="I167" s="297"/>
      <c r="J167" s="254" t="s">
        <v>358</v>
      </c>
      <c r="K167" s="232"/>
    </row>
    <row r="168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="1" customFormat="1" ht="15" customHeight="1">
      <c r="B169" s="262"/>
      <c r="C169" s="237" t="s">
        <v>362</v>
      </c>
      <c r="D169" s="237"/>
      <c r="E169" s="237"/>
      <c r="F169" s="260" t="s">
        <v>359</v>
      </c>
      <c r="G169" s="237"/>
      <c r="H169" s="237" t="s">
        <v>399</v>
      </c>
      <c r="I169" s="237" t="s">
        <v>361</v>
      </c>
      <c r="J169" s="237">
        <v>120</v>
      </c>
      <c r="K169" s="285"/>
    </row>
    <row r="170" s="1" customFormat="1" ht="15" customHeight="1">
      <c r="B170" s="262"/>
      <c r="C170" s="237" t="s">
        <v>408</v>
      </c>
      <c r="D170" s="237"/>
      <c r="E170" s="237"/>
      <c r="F170" s="260" t="s">
        <v>359</v>
      </c>
      <c r="G170" s="237"/>
      <c r="H170" s="237" t="s">
        <v>409</v>
      </c>
      <c r="I170" s="237" t="s">
        <v>361</v>
      </c>
      <c r="J170" s="237" t="s">
        <v>410</v>
      </c>
      <c r="K170" s="285"/>
    </row>
    <row r="171" s="1" customFormat="1" ht="15" customHeight="1">
      <c r="B171" s="262"/>
      <c r="C171" s="237" t="s">
        <v>307</v>
      </c>
      <c r="D171" s="237"/>
      <c r="E171" s="237"/>
      <c r="F171" s="260" t="s">
        <v>359</v>
      </c>
      <c r="G171" s="237"/>
      <c r="H171" s="237" t="s">
        <v>426</v>
      </c>
      <c r="I171" s="237" t="s">
        <v>361</v>
      </c>
      <c r="J171" s="237" t="s">
        <v>410</v>
      </c>
      <c r="K171" s="285"/>
    </row>
    <row r="172" s="1" customFormat="1" ht="15" customHeight="1">
      <c r="B172" s="262"/>
      <c r="C172" s="237" t="s">
        <v>364</v>
      </c>
      <c r="D172" s="237"/>
      <c r="E172" s="237"/>
      <c r="F172" s="260" t="s">
        <v>365</v>
      </c>
      <c r="G172" s="237"/>
      <c r="H172" s="237" t="s">
        <v>426</v>
      </c>
      <c r="I172" s="237" t="s">
        <v>361</v>
      </c>
      <c r="J172" s="237">
        <v>50</v>
      </c>
      <c r="K172" s="285"/>
    </row>
    <row r="173" s="1" customFormat="1" ht="15" customHeight="1">
      <c r="B173" s="262"/>
      <c r="C173" s="237" t="s">
        <v>367</v>
      </c>
      <c r="D173" s="237"/>
      <c r="E173" s="237"/>
      <c r="F173" s="260" t="s">
        <v>359</v>
      </c>
      <c r="G173" s="237"/>
      <c r="H173" s="237" t="s">
        <v>426</v>
      </c>
      <c r="I173" s="237" t="s">
        <v>369</v>
      </c>
      <c r="J173" s="237"/>
      <c r="K173" s="285"/>
    </row>
    <row r="174" s="1" customFormat="1" ht="15" customHeight="1">
      <c r="B174" s="262"/>
      <c r="C174" s="237" t="s">
        <v>378</v>
      </c>
      <c r="D174" s="237"/>
      <c r="E174" s="237"/>
      <c r="F174" s="260" t="s">
        <v>365</v>
      </c>
      <c r="G174" s="237"/>
      <c r="H174" s="237" t="s">
        <v>426</v>
      </c>
      <c r="I174" s="237" t="s">
        <v>361</v>
      </c>
      <c r="J174" s="237">
        <v>50</v>
      </c>
      <c r="K174" s="285"/>
    </row>
    <row r="175" s="1" customFormat="1" ht="15" customHeight="1">
      <c r="B175" s="262"/>
      <c r="C175" s="237" t="s">
        <v>386</v>
      </c>
      <c r="D175" s="237"/>
      <c r="E175" s="237"/>
      <c r="F175" s="260" t="s">
        <v>365</v>
      </c>
      <c r="G175" s="237"/>
      <c r="H175" s="237" t="s">
        <v>426</v>
      </c>
      <c r="I175" s="237" t="s">
        <v>361</v>
      </c>
      <c r="J175" s="237">
        <v>50</v>
      </c>
      <c r="K175" s="285"/>
    </row>
    <row r="176" s="1" customFormat="1" ht="15" customHeight="1">
      <c r="B176" s="262"/>
      <c r="C176" s="237" t="s">
        <v>384</v>
      </c>
      <c r="D176" s="237"/>
      <c r="E176" s="237"/>
      <c r="F176" s="260" t="s">
        <v>365</v>
      </c>
      <c r="G176" s="237"/>
      <c r="H176" s="237" t="s">
        <v>426</v>
      </c>
      <c r="I176" s="237" t="s">
        <v>361</v>
      </c>
      <c r="J176" s="237">
        <v>50</v>
      </c>
      <c r="K176" s="285"/>
    </row>
    <row r="177" s="1" customFormat="1" ht="15" customHeight="1">
      <c r="B177" s="262"/>
      <c r="C177" s="237" t="s">
        <v>94</v>
      </c>
      <c r="D177" s="237"/>
      <c r="E177" s="237"/>
      <c r="F177" s="260" t="s">
        <v>359</v>
      </c>
      <c r="G177" s="237"/>
      <c r="H177" s="237" t="s">
        <v>427</v>
      </c>
      <c r="I177" s="237" t="s">
        <v>428</v>
      </c>
      <c r="J177" s="237"/>
      <c r="K177" s="285"/>
    </row>
    <row r="178" s="1" customFormat="1" ht="15" customHeight="1">
      <c r="B178" s="262"/>
      <c r="C178" s="237" t="s">
        <v>56</v>
      </c>
      <c r="D178" s="237"/>
      <c r="E178" s="237"/>
      <c r="F178" s="260" t="s">
        <v>359</v>
      </c>
      <c r="G178" s="237"/>
      <c r="H178" s="237" t="s">
        <v>429</v>
      </c>
      <c r="I178" s="237" t="s">
        <v>430</v>
      </c>
      <c r="J178" s="237">
        <v>1</v>
      </c>
      <c r="K178" s="285"/>
    </row>
    <row r="179" s="1" customFormat="1" ht="15" customHeight="1">
      <c r="B179" s="262"/>
      <c r="C179" s="237" t="s">
        <v>52</v>
      </c>
      <c r="D179" s="237"/>
      <c r="E179" s="237"/>
      <c r="F179" s="260" t="s">
        <v>359</v>
      </c>
      <c r="G179" s="237"/>
      <c r="H179" s="237" t="s">
        <v>431</v>
      </c>
      <c r="I179" s="237" t="s">
        <v>361</v>
      </c>
      <c r="J179" s="237">
        <v>20</v>
      </c>
      <c r="K179" s="285"/>
    </row>
    <row r="180" s="1" customFormat="1" ht="15" customHeight="1">
      <c r="B180" s="262"/>
      <c r="C180" s="237" t="s">
        <v>53</v>
      </c>
      <c r="D180" s="237"/>
      <c r="E180" s="237"/>
      <c r="F180" s="260" t="s">
        <v>359</v>
      </c>
      <c r="G180" s="237"/>
      <c r="H180" s="237" t="s">
        <v>432</v>
      </c>
      <c r="I180" s="237" t="s">
        <v>361</v>
      </c>
      <c r="J180" s="237">
        <v>255</v>
      </c>
      <c r="K180" s="285"/>
    </row>
    <row r="181" s="1" customFormat="1" ht="15" customHeight="1">
      <c r="B181" s="262"/>
      <c r="C181" s="237" t="s">
        <v>95</v>
      </c>
      <c r="D181" s="237"/>
      <c r="E181" s="237"/>
      <c r="F181" s="260" t="s">
        <v>359</v>
      </c>
      <c r="G181" s="237"/>
      <c r="H181" s="237" t="s">
        <v>323</v>
      </c>
      <c r="I181" s="237" t="s">
        <v>361</v>
      </c>
      <c r="J181" s="237">
        <v>10</v>
      </c>
      <c r="K181" s="285"/>
    </row>
    <row r="182" s="1" customFormat="1" ht="15" customHeight="1">
      <c r="B182" s="262"/>
      <c r="C182" s="237" t="s">
        <v>96</v>
      </c>
      <c r="D182" s="237"/>
      <c r="E182" s="237"/>
      <c r="F182" s="260" t="s">
        <v>359</v>
      </c>
      <c r="G182" s="237"/>
      <c r="H182" s="237" t="s">
        <v>433</v>
      </c>
      <c r="I182" s="237" t="s">
        <v>394</v>
      </c>
      <c r="J182" s="237"/>
      <c r="K182" s="285"/>
    </row>
    <row r="183" s="1" customFormat="1" ht="15" customHeight="1">
      <c r="B183" s="262"/>
      <c r="C183" s="237" t="s">
        <v>434</v>
      </c>
      <c r="D183" s="237"/>
      <c r="E183" s="237"/>
      <c r="F183" s="260" t="s">
        <v>359</v>
      </c>
      <c r="G183" s="237"/>
      <c r="H183" s="237" t="s">
        <v>435</v>
      </c>
      <c r="I183" s="237" t="s">
        <v>394</v>
      </c>
      <c r="J183" s="237"/>
      <c r="K183" s="285"/>
    </row>
    <row r="184" s="1" customFormat="1" ht="15" customHeight="1">
      <c r="B184" s="262"/>
      <c r="C184" s="237" t="s">
        <v>423</v>
      </c>
      <c r="D184" s="237"/>
      <c r="E184" s="237"/>
      <c r="F184" s="260" t="s">
        <v>359</v>
      </c>
      <c r="G184" s="237"/>
      <c r="H184" s="237" t="s">
        <v>436</v>
      </c>
      <c r="I184" s="237" t="s">
        <v>394</v>
      </c>
      <c r="J184" s="237"/>
      <c r="K184" s="285"/>
    </row>
    <row r="185" s="1" customFormat="1" ht="15" customHeight="1">
      <c r="B185" s="262"/>
      <c r="C185" s="237" t="s">
        <v>98</v>
      </c>
      <c r="D185" s="237"/>
      <c r="E185" s="237"/>
      <c r="F185" s="260" t="s">
        <v>365</v>
      </c>
      <c r="G185" s="237"/>
      <c r="H185" s="237" t="s">
        <v>437</v>
      </c>
      <c r="I185" s="237" t="s">
        <v>361</v>
      </c>
      <c r="J185" s="237">
        <v>50</v>
      </c>
      <c r="K185" s="285"/>
    </row>
    <row r="186" s="1" customFormat="1" ht="15" customHeight="1">
      <c r="B186" s="262"/>
      <c r="C186" s="237" t="s">
        <v>438</v>
      </c>
      <c r="D186" s="237"/>
      <c r="E186" s="237"/>
      <c r="F186" s="260" t="s">
        <v>365</v>
      </c>
      <c r="G186" s="237"/>
      <c r="H186" s="237" t="s">
        <v>439</v>
      </c>
      <c r="I186" s="237" t="s">
        <v>440</v>
      </c>
      <c r="J186" s="237"/>
      <c r="K186" s="285"/>
    </row>
    <row r="187" s="1" customFormat="1" ht="15" customHeight="1">
      <c r="B187" s="262"/>
      <c r="C187" s="237" t="s">
        <v>441</v>
      </c>
      <c r="D187" s="237"/>
      <c r="E187" s="237"/>
      <c r="F187" s="260" t="s">
        <v>365</v>
      </c>
      <c r="G187" s="237"/>
      <c r="H187" s="237" t="s">
        <v>442</v>
      </c>
      <c r="I187" s="237" t="s">
        <v>440</v>
      </c>
      <c r="J187" s="237"/>
      <c r="K187" s="285"/>
    </row>
    <row r="188" s="1" customFormat="1" ht="15" customHeight="1">
      <c r="B188" s="262"/>
      <c r="C188" s="237" t="s">
        <v>443</v>
      </c>
      <c r="D188" s="237"/>
      <c r="E188" s="237"/>
      <c r="F188" s="260" t="s">
        <v>365</v>
      </c>
      <c r="G188" s="237"/>
      <c r="H188" s="237" t="s">
        <v>444</v>
      </c>
      <c r="I188" s="237" t="s">
        <v>440</v>
      </c>
      <c r="J188" s="237"/>
      <c r="K188" s="285"/>
    </row>
    <row r="189" s="1" customFormat="1" ht="15" customHeight="1">
      <c r="B189" s="262"/>
      <c r="C189" s="298" t="s">
        <v>445</v>
      </c>
      <c r="D189" s="237"/>
      <c r="E189" s="237"/>
      <c r="F189" s="260" t="s">
        <v>365</v>
      </c>
      <c r="G189" s="237"/>
      <c r="H189" s="237" t="s">
        <v>446</v>
      </c>
      <c r="I189" s="237" t="s">
        <v>447</v>
      </c>
      <c r="J189" s="299" t="s">
        <v>448</v>
      </c>
      <c r="K189" s="285"/>
    </row>
    <row r="190" s="1" customFormat="1" ht="15" customHeight="1">
      <c r="B190" s="262"/>
      <c r="C190" s="298" t="s">
        <v>41</v>
      </c>
      <c r="D190" s="237"/>
      <c r="E190" s="237"/>
      <c r="F190" s="260" t="s">
        <v>359</v>
      </c>
      <c r="G190" s="237"/>
      <c r="H190" s="234" t="s">
        <v>449</v>
      </c>
      <c r="I190" s="237" t="s">
        <v>450</v>
      </c>
      <c r="J190" s="237"/>
      <c r="K190" s="285"/>
    </row>
    <row r="191" s="1" customFormat="1" ht="15" customHeight="1">
      <c r="B191" s="262"/>
      <c r="C191" s="298" t="s">
        <v>451</v>
      </c>
      <c r="D191" s="237"/>
      <c r="E191" s="237"/>
      <c r="F191" s="260" t="s">
        <v>359</v>
      </c>
      <c r="G191" s="237"/>
      <c r="H191" s="237" t="s">
        <v>452</v>
      </c>
      <c r="I191" s="237" t="s">
        <v>394</v>
      </c>
      <c r="J191" s="237"/>
      <c r="K191" s="285"/>
    </row>
    <row r="192" s="1" customFormat="1" ht="15" customHeight="1">
      <c r="B192" s="262"/>
      <c r="C192" s="298" t="s">
        <v>453</v>
      </c>
      <c r="D192" s="237"/>
      <c r="E192" s="237"/>
      <c r="F192" s="260" t="s">
        <v>359</v>
      </c>
      <c r="G192" s="237"/>
      <c r="H192" s="237" t="s">
        <v>454</v>
      </c>
      <c r="I192" s="237" t="s">
        <v>394</v>
      </c>
      <c r="J192" s="237"/>
      <c r="K192" s="285"/>
    </row>
    <row r="193" s="1" customFormat="1" ht="15" customHeight="1">
      <c r="B193" s="262"/>
      <c r="C193" s="298" t="s">
        <v>455</v>
      </c>
      <c r="D193" s="237"/>
      <c r="E193" s="237"/>
      <c r="F193" s="260" t="s">
        <v>365</v>
      </c>
      <c r="G193" s="237"/>
      <c r="H193" s="237" t="s">
        <v>456</v>
      </c>
      <c r="I193" s="237" t="s">
        <v>394</v>
      </c>
      <c r="J193" s="237"/>
      <c r="K193" s="285"/>
    </row>
    <row r="194" s="1" customFormat="1" ht="15" customHeight="1">
      <c r="B194" s="291"/>
      <c r="C194" s="300"/>
      <c r="D194" s="271"/>
      <c r="E194" s="271"/>
      <c r="F194" s="271"/>
      <c r="G194" s="271"/>
      <c r="H194" s="271"/>
      <c r="I194" s="271"/>
      <c r="J194" s="271"/>
      <c r="K194" s="292"/>
    </row>
    <row r="195" s="1" customFormat="1" ht="18.75" customHeight="1">
      <c r="B195" s="273"/>
      <c r="C195" s="283"/>
      <c r="D195" s="283"/>
      <c r="E195" s="283"/>
      <c r="F195" s="293"/>
      <c r="G195" s="283"/>
      <c r="H195" s="283"/>
      <c r="I195" s="283"/>
      <c r="J195" s="283"/>
      <c r="K195" s="273"/>
    </row>
    <row r="196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="1" customFormat="1" ht="18.75" customHeight="1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</row>
    <row r="198" s="1" customFormat="1" ht="13.5">
      <c r="B198" s="224"/>
      <c r="C198" s="225"/>
      <c r="D198" s="225"/>
      <c r="E198" s="225"/>
      <c r="F198" s="225"/>
      <c r="G198" s="225"/>
      <c r="H198" s="225"/>
      <c r="I198" s="225"/>
      <c r="J198" s="225"/>
      <c r="K198" s="226"/>
    </row>
    <row r="199" s="1" customFormat="1" ht="21">
      <c r="B199" s="227"/>
      <c r="C199" s="228" t="s">
        <v>457</v>
      </c>
      <c r="D199" s="228"/>
      <c r="E199" s="228"/>
      <c r="F199" s="228"/>
      <c r="G199" s="228"/>
      <c r="H199" s="228"/>
      <c r="I199" s="228"/>
      <c r="J199" s="228"/>
      <c r="K199" s="229"/>
    </row>
    <row r="200" s="1" customFormat="1" ht="25.5" customHeight="1">
      <c r="B200" s="227"/>
      <c r="C200" s="301" t="s">
        <v>458</v>
      </c>
      <c r="D200" s="301"/>
      <c r="E200" s="301"/>
      <c r="F200" s="301" t="s">
        <v>459</v>
      </c>
      <c r="G200" s="302"/>
      <c r="H200" s="301" t="s">
        <v>460</v>
      </c>
      <c r="I200" s="301"/>
      <c r="J200" s="301"/>
      <c r="K200" s="229"/>
    </row>
    <row r="201" s="1" customFormat="1" ht="5.25" customHeight="1">
      <c r="B201" s="262"/>
      <c r="C201" s="257"/>
      <c r="D201" s="257"/>
      <c r="E201" s="257"/>
      <c r="F201" s="257"/>
      <c r="G201" s="283"/>
      <c r="H201" s="257"/>
      <c r="I201" s="257"/>
      <c r="J201" s="257"/>
      <c r="K201" s="285"/>
    </row>
    <row r="202" s="1" customFormat="1" ht="15" customHeight="1">
      <c r="B202" s="262"/>
      <c r="C202" s="237" t="s">
        <v>450</v>
      </c>
      <c r="D202" s="237"/>
      <c r="E202" s="237"/>
      <c r="F202" s="260" t="s">
        <v>42</v>
      </c>
      <c r="G202" s="237"/>
      <c r="H202" s="237" t="s">
        <v>461</v>
      </c>
      <c r="I202" s="237"/>
      <c r="J202" s="237"/>
      <c r="K202" s="285"/>
    </row>
    <row r="203" s="1" customFormat="1" ht="15" customHeight="1">
      <c r="B203" s="262"/>
      <c r="C203" s="237"/>
      <c r="D203" s="237"/>
      <c r="E203" s="237"/>
      <c r="F203" s="260" t="s">
        <v>43</v>
      </c>
      <c r="G203" s="237"/>
      <c r="H203" s="237" t="s">
        <v>462</v>
      </c>
      <c r="I203" s="237"/>
      <c r="J203" s="237"/>
      <c r="K203" s="285"/>
    </row>
    <row r="204" s="1" customFormat="1" ht="15" customHeight="1">
      <c r="B204" s="262"/>
      <c r="C204" s="237"/>
      <c r="D204" s="237"/>
      <c r="E204" s="237"/>
      <c r="F204" s="260" t="s">
        <v>46</v>
      </c>
      <c r="G204" s="237"/>
      <c r="H204" s="237" t="s">
        <v>463</v>
      </c>
      <c r="I204" s="237"/>
      <c r="J204" s="237"/>
      <c r="K204" s="285"/>
    </row>
    <row r="205" s="1" customFormat="1" ht="15" customHeight="1">
      <c r="B205" s="262"/>
      <c r="C205" s="237"/>
      <c r="D205" s="237"/>
      <c r="E205" s="237"/>
      <c r="F205" s="260" t="s">
        <v>44</v>
      </c>
      <c r="G205" s="237"/>
      <c r="H205" s="237" t="s">
        <v>464</v>
      </c>
      <c r="I205" s="237"/>
      <c r="J205" s="237"/>
      <c r="K205" s="285"/>
    </row>
    <row r="206" s="1" customFormat="1" ht="15" customHeight="1">
      <c r="B206" s="262"/>
      <c r="C206" s="237"/>
      <c r="D206" s="237"/>
      <c r="E206" s="237"/>
      <c r="F206" s="260" t="s">
        <v>45</v>
      </c>
      <c r="G206" s="237"/>
      <c r="H206" s="237" t="s">
        <v>465</v>
      </c>
      <c r="I206" s="237"/>
      <c r="J206" s="237"/>
      <c r="K206" s="285"/>
    </row>
    <row r="207" s="1" customFormat="1" ht="15" customHeight="1">
      <c r="B207" s="262"/>
      <c r="C207" s="237"/>
      <c r="D207" s="237"/>
      <c r="E207" s="237"/>
      <c r="F207" s="260"/>
      <c r="G207" s="237"/>
      <c r="H207" s="237"/>
      <c r="I207" s="237"/>
      <c r="J207" s="237"/>
      <c r="K207" s="285"/>
    </row>
    <row r="208" s="1" customFormat="1" ht="15" customHeight="1">
      <c r="B208" s="262"/>
      <c r="C208" s="237" t="s">
        <v>406</v>
      </c>
      <c r="D208" s="237"/>
      <c r="E208" s="237"/>
      <c r="F208" s="260" t="s">
        <v>78</v>
      </c>
      <c r="G208" s="237"/>
      <c r="H208" s="237" t="s">
        <v>466</v>
      </c>
      <c r="I208" s="237"/>
      <c r="J208" s="237"/>
      <c r="K208" s="285"/>
    </row>
    <row r="209" s="1" customFormat="1" ht="15" customHeight="1">
      <c r="B209" s="262"/>
      <c r="C209" s="237"/>
      <c r="D209" s="237"/>
      <c r="E209" s="237"/>
      <c r="F209" s="260" t="s">
        <v>301</v>
      </c>
      <c r="G209" s="237"/>
      <c r="H209" s="237" t="s">
        <v>302</v>
      </c>
      <c r="I209" s="237"/>
      <c r="J209" s="237"/>
      <c r="K209" s="285"/>
    </row>
    <row r="210" s="1" customFormat="1" ht="15" customHeight="1">
      <c r="B210" s="262"/>
      <c r="C210" s="237"/>
      <c r="D210" s="237"/>
      <c r="E210" s="237"/>
      <c r="F210" s="260" t="s">
        <v>299</v>
      </c>
      <c r="G210" s="237"/>
      <c r="H210" s="237" t="s">
        <v>467</v>
      </c>
      <c r="I210" s="237"/>
      <c r="J210" s="237"/>
      <c r="K210" s="285"/>
    </row>
    <row r="211" s="1" customFormat="1" ht="15" customHeight="1">
      <c r="B211" s="303"/>
      <c r="C211" s="237"/>
      <c r="D211" s="237"/>
      <c r="E211" s="237"/>
      <c r="F211" s="260" t="s">
        <v>303</v>
      </c>
      <c r="G211" s="298"/>
      <c r="H211" s="289" t="s">
        <v>304</v>
      </c>
      <c r="I211" s="289"/>
      <c r="J211" s="289"/>
      <c r="K211" s="304"/>
    </row>
    <row r="212" s="1" customFormat="1" ht="15" customHeight="1">
      <c r="B212" s="303"/>
      <c r="C212" s="237"/>
      <c r="D212" s="237"/>
      <c r="E212" s="237"/>
      <c r="F212" s="260" t="s">
        <v>305</v>
      </c>
      <c r="G212" s="298"/>
      <c r="H212" s="289" t="s">
        <v>468</v>
      </c>
      <c r="I212" s="289"/>
      <c r="J212" s="289"/>
      <c r="K212" s="304"/>
    </row>
    <row r="213" s="1" customFormat="1" ht="15" customHeight="1">
      <c r="B213" s="303"/>
      <c r="C213" s="237"/>
      <c r="D213" s="237"/>
      <c r="E213" s="237"/>
      <c r="F213" s="260"/>
      <c r="G213" s="298"/>
      <c r="H213" s="289"/>
      <c r="I213" s="289"/>
      <c r="J213" s="289"/>
      <c r="K213" s="304"/>
    </row>
    <row r="214" s="1" customFormat="1" ht="15" customHeight="1">
      <c r="B214" s="303"/>
      <c r="C214" s="237" t="s">
        <v>430</v>
      </c>
      <c r="D214" s="237"/>
      <c r="E214" s="237"/>
      <c r="F214" s="260">
        <v>1</v>
      </c>
      <c r="G214" s="298"/>
      <c r="H214" s="289" t="s">
        <v>469</v>
      </c>
      <c r="I214" s="289"/>
      <c r="J214" s="289"/>
      <c r="K214" s="304"/>
    </row>
    <row r="215" s="1" customFormat="1" ht="15" customHeight="1">
      <c r="B215" s="303"/>
      <c r="C215" s="237"/>
      <c r="D215" s="237"/>
      <c r="E215" s="237"/>
      <c r="F215" s="260">
        <v>2</v>
      </c>
      <c r="G215" s="298"/>
      <c r="H215" s="289" t="s">
        <v>470</v>
      </c>
      <c r="I215" s="289"/>
      <c r="J215" s="289"/>
      <c r="K215" s="304"/>
    </row>
    <row r="216" s="1" customFormat="1" ht="15" customHeight="1">
      <c r="B216" s="303"/>
      <c r="C216" s="237"/>
      <c r="D216" s="237"/>
      <c r="E216" s="237"/>
      <c r="F216" s="260">
        <v>3</v>
      </c>
      <c r="G216" s="298"/>
      <c r="H216" s="289" t="s">
        <v>471</v>
      </c>
      <c r="I216" s="289"/>
      <c r="J216" s="289"/>
      <c r="K216" s="304"/>
    </row>
    <row r="217" s="1" customFormat="1" ht="15" customHeight="1">
      <c r="B217" s="303"/>
      <c r="C217" s="237"/>
      <c r="D217" s="237"/>
      <c r="E217" s="237"/>
      <c r="F217" s="260">
        <v>4</v>
      </c>
      <c r="G217" s="298"/>
      <c r="H217" s="289" t="s">
        <v>472</v>
      </c>
      <c r="I217" s="289"/>
      <c r="J217" s="289"/>
      <c r="K217" s="304"/>
    </row>
    <row r="218" s="1" customFormat="1" ht="12.75" customHeight="1">
      <c r="B218" s="305"/>
      <c r="C218" s="306"/>
      <c r="D218" s="306"/>
      <c r="E218" s="306"/>
      <c r="F218" s="306"/>
      <c r="G218" s="306"/>
      <c r="H218" s="306"/>
      <c r="I218" s="306"/>
      <c r="J218" s="306"/>
      <c r="K218" s="30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WKS21-1\Zed</dc:creator>
  <cp:lastModifiedBy>WKS21-1\Zed</cp:lastModifiedBy>
  <dcterms:created xsi:type="dcterms:W3CDTF">2021-11-15T12:29:35Z</dcterms:created>
  <dcterms:modified xsi:type="dcterms:W3CDTF">2021-11-15T12:29:37Z</dcterms:modified>
</cp:coreProperties>
</file>