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3043" windowHeight="8953"/>
  </bookViews>
  <sheets>
    <sheet name="Rozpočet s VV" sheetId="1" r:id="rId1"/>
  </sheets>
  <definedNames>
    <definedName name="_xlnm.Print_Titles" localSheetId="0">'Rozpočet s VV'!$5:$8</definedName>
  </definedNames>
  <calcPr calcId="145621" iterateCount="1"/>
</workbook>
</file>

<file path=xl/calcChain.xml><?xml version="1.0" encoding="utf-8"?>
<calcChain xmlns="http://schemas.openxmlformats.org/spreadsheetml/2006/main">
  <c r="G11" i="1" l="1"/>
  <c r="G14" i="1"/>
  <c r="G15" i="1"/>
  <c r="G17" i="1"/>
  <c r="G22" i="1"/>
  <c r="G63" i="1" l="1"/>
  <c r="G64" i="1"/>
  <c r="G67" i="1"/>
  <c r="G66" i="1" s="1"/>
  <c r="G61" i="1"/>
  <c r="G59" i="1" l="1"/>
  <c r="G58" i="1"/>
  <c r="G56" i="1"/>
  <c r="G54" i="1"/>
  <c r="G52" i="1"/>
  <c r="G46" i="1"/>
  <c r="G41" i="1"/>
  <c r="G38" i="1"/>
  <c r="G36" i="1"/>
  <c r="G34" i="1"/>
  <c r="G29" i="1"/>
  <c r="G26" i="1"/>
  <c r="G24" i="1"/>
  <c r="G51" i="1" l="1"/>
  <c r="G10" i="1"/>
  <c r="G40" i="1"/>
  <c r="G9" i="1" l="1"/>
  <c r="G68" i="1" s="1"/>
  <c r="I11" i="1" l="1"/>
</calcChain>
</file>

<file path=xl/sharedStrings.xml><?xml version="1.0" encoding="utf-8"?>
<sst xmlns="http://schemas.openxmlformats.org/spreadsheetml/2006/main" count="172" uniqueCount="105">
  <si>
    <t>ROZPOČET S VÝKAZEM VÝMĚR</t>
  </si>
  <si>
    <t xml:space="preserve">Zhotovitel:   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</si>
  <si>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</si>
  <si>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</si>
  <si>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</si>
  <si>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</si>
  <si>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</si>
  <si>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</si>
  <si>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</si>
  <si>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1</t>
  </si>
  <si>
    <t>2</t>
  </si>
  <si>
    <t>3</t>
  </si>
  <si>
    <t>4</t>
  </si>
  <si>
    <t>5</t>
  </si>
  <si>
    <t>6</t>
  </si>
  <si>
    <t>8</t>
  </si>
  <si>
    <t>HSV</t>
  </si>
  <si>
    <t xml:space="preserve">Práce a dodávky HSV   </t>
  </si>
  <si>
    <t xml:space="preserve">Zemní práce   </t>
  </si>
  <si>
    <t>132202101</t>
  </si>
  <si>
    <t xml:space="preserve">Hloubení rýh š do 600 mm ručním nebo pneum nářadím v soudržných horninách tř. 3   </t>
  </si>
  <si>
    <t>m3</t>
  </si>
  <si>
    <t xml:space="preserve">Mezisoučet   </t>
  </si>
  <si>
    <t>132202109</t>
  </si>
  <si>
    <t>m</t>
  </si>
  <si>
    <t xml:space="preserve">Součet   </t>
  </si>
  <si>
    <t>161101101</t>
  </si>
  <si>
    <t xml:space="preserve">Svislé přemístění výkopku z horniny tř. 1 až 4 hl výkopu do 2,5 m   </t>
  </si>
  <si>
    <t>162701105</t>
  </si>
  <si>
    <t xml:space="preserve">"přebytečný výkopek - objem"   </t>
  </si>
  <si>
    <t>167101102</t>
  </si>
  <si>
    <t xml:space="preserve">Nakládání výkopku z hornin tř. 1 až 4 přes 100 m3   </t>
  </si>
  <si>
    <t>171201201</t>
  </si>
  <si>
    <t xml:space="preserve">Uložení sypaniny na skládky   </t>
  </si>
  <si>
    <t>171201211</t>
  </si>
  <si>
    <t xml:space="preserve">Poplatek za uložení odpadu ze sypaniny na skládce (skládkovné)   </t>
  </si>
  <si>
    <t>t</t>
  </si>
  <si>
    <t xml:space="preserve">"výkopek - hmotnost 1400kg/m3"   </t>
  </si>
  <si>
    <t>174101101</t>
  </si>
  <si>
    <t xml:space="preserve">Zásyp jam, šachet rýh nebo kolem objektů sypaninou se zhutněním   </t>
  </si>
  <si>
    <t xml:space="preserve">"zásyp rýh pro plynovod"   </t>
  </si>
  <si>
    <t>m2</t>
  </si>
  <si>
    <t>181951101</t>
  </si>
  <si>
    <t xml:space="preserve">Úprava pláně v hornině tř. 1 až 4 bez zhutnění   </t>
  </si>
  <si>
    <t>183403113</t>
  </si>
  <si>
    <t xml:space="preserve">Obdělání půdy frézováním v rovině a svahu do 1:5   </t>
  </si>
  <si>
    <t>183403153</t>
  </si>
  <si>
    <t xml:space="preserve">Obdělání půdy hrabáním v rovině a svahu do 1:5   </t>
  </si>
  <si>
    <t xml:space="preserve">Zakládání   </t>
  </si>
  <si>
    <t>211571121</t>
  </si>
  <si>
    <t xml:space="preserve">"rýhy - písek s kamenivem fr. do 16mm      m3"      125,000*0,51*0,35   </t>
  </si>
  <si>
    <t>212572121</t>
  </si>
  <si>
    <t xml:space="preserve">Lože pro plynovod z kameniva drobného těženého - frakce do 16mm   </t>
  </si>
  <si>
    <t xml:space="preserve">Úpravy povrchů, podlahy a osazování výplní   </t>
  </si>
  <si>
    <t xml:space="preserve">Trubní vedení   </t>
  </si>
  <si>
    <t>871161121</t>
  </si>
  <si>
    <t>2861391</t>
  </si>
  <si>
    <t>877161121</t>
  </si>
  <si>
    <t>28653014</t>
  </si>
  <si>
    <t>892312121</t>
  </si>
  <si>
    <t xml:space="preserve">Tlaková zkouška vzduchem potrubí DN 150 těsnícím vakem ucpávkovým   </t>
  </si>
  <si>
    <t>89979nab1</t>
  </si>
  <si>
    <t xml:space="preserve">Dod+mtž - položení fólie perforované varovné žluté   </t>
  </si>
  <si>
    <t xml:space="preserve">"tech. zpráva - rozpis materiálu - fólie výstražná      m"      125,00   </t>
  </si>
  <si>
    <t>99</t>
  </si>
  <si>
    <t xml:space="preserve">Přesun hmot   </t>
  </si>
  <si>
    <t>998276101</t>
  </si>
  <si>
    <t xml:space="preserve">Přesun hmot pro trubní vedení z trub z plastických hmot otevřený výkop   </t>
  </si>
  <si>
    <t xml:space="preserve">Celkem   </t>
  </si>
  <si>
    <t>Veřejná infrastruktura “Obytná zóna – Nová Dukla“</t>
  </si>
  <si>
    <t xml:space="preserve">"přípojky - tech. zpráva - rozpis materiálu - potrubí     m"      108,50   </t>
  </si>
  <si>
    <t xml:space="preserve">                                                                                                                                Příplatek za lepivost u hloubení rýh š do 600 mm ručním nebo pneum nářadím v hornině tř. 3   </t>
  </si>
  <si>
    <t>"rýhy -  100% objemu      m3"      68,35</t>
  </si>
  <si>
    <t xml:space="preserve">                                                                                                                                     Vodorovné přemístění do 10000 m výkopku/sypaniny z horniny tř. 1 až 4   </t>
  </si>
  <si>
    <t>"rýhy - výkop      m3"      108,5</t>
  </si>
  <si>
    <t xml:space="preserve">"Odpočet - zásyp rýh      -m3"      -32,55   </t>
  </si>
  <si>
    <t>"přebytečný výkopek - objem      m3"      32,55</t>
  </si>
  <si>
    <t xml:space="preserve">"přebytečný výkopek - objem      m3"      32,55*1,4   </t>
  </si>
  <si>
    <t>"Odpočet - kamenivo pro lože a obsyp      -m3"      -32,55</t>
  </si>
  <si>
    <t xml:space="preserve">                      m2"      232,500   </t>
  </si>
  <si>
    <t xml:space="preserve">                        m2      232,500   </t>
  </si>
  <si>
    <t xml:space="preserve">                       m2      232,500   </t>
  </si>
  <si>
    <t xml:space="preserve">                                                                                                                                                                                  Výplň žeber plynovodů kamenivem drobným těženým - frakce do 16mm   </t>
  </si>
  <si>
    <t xml:space="preserve">"obsyp potrubí plynovodu v tl. 35cm "   </t>
  </si>
  <si>
    <t xml:space="preserve">"přípojky - tech. zpráva - rozpis materiálu - potrubí     m"      155,00   </t>
  </si>
  <si>
    <t>"rýhy - písek s kamenivem fr. do 16mm      m3"      155,00</t>
  </si>
  <si>
    <t xml:space="preserve">                                                                                                                                                   Montáž potrubí z trubek z tlakového polyetylénu otevřený výkop svařovaných vnější průměr 32 mm   </t>
  </si>
  <si>
    <t xml:space="preserve">"tech. zpráva - rozpis materiálu      m"      155,00   </t>
  </si>
  <si>
    <t xml:space="preserve">                                                                                                                                                                           Montáž elektrotvarovek na potrubí z trubek z tlakového PE otevřený výkop vnější průměr 32 mm   </t>
  </si>
  <si>
    <t>Objednatel:   Město Ústí nad Orlicí</t>
  </si>
  <si>
    <t>Datum:   14.7.2019</t>
  </si>
  <si>
    <t xml:space="preserve">"tech. zpráva - rozpis materiálu - nátrubek    kpl"      1 </t>
  </si>
  <si>
    <t>kpl</t>
  </si>
  <si>
    <t xml:space="preserve"> </t>
  </si>
  <si>
    <t>Elektrotvarovky</t>
  </si>
  <si>
    <t>Cenová soustava</t>
  </si>
  <si>
    <t xml:space="preserve">Potrubí plynovodní  PE  D 32, 40 mm, SDR 11,  MRS 100   </t>
  </si>
  <si>
    <t xml:space="preserve">"ztratné  1,5%      m"      187,00*1,015   </t>
  </si>
  <si>
    <t>"přípojky - tech. zpráva - rozpis materiálu - potrubí     m"      158</t>
  </si>
  <si>
    <t>Objekt:   SO 501-02  PILÍŘKY PRO HUP A ELEKTROMĚROVÉ PILÍŘE</t>
  </si>
  <si>
    <t>CS ÚRS 2022</t>
  </si>
  <si>
    <t>"tech. zpráva - příkojky"      158</t>
  </si>
  <si>
    <t>ks</t>
  </si>
  <si>
    <t>HUP DN 32 vč. montáže</t>
  </si>
  <si>
    <t>HUP DN 40 vč.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</si>
</sst>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;\-#,##0"/>
    <numFmt numFmtId="165" formatCode="#,##0.000;\-#,##0.000"/>
    <numFmt numFmtId="166" formatCode="#,##0.00;\-#,##0.00"/>
  </numFmts>
  <fonts count="16">
    <font>
      <sz val="8"/>
      <name val="MS Sans Serif"/>
      <charset val="1"/>
    </font>
    <font>
      <b/>
      <sz val="14"/>
      <color indexed="10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Arial CYR"/>
      <charset val="238"/>
    </font>
    <font>
      <sz val="7"/>
      <name val="MS Sans Serif"/>
      <family val="2"/>
      <charset val="238"/>
    </font>
    <font>
      <sz val="7"/>
      <name val="Arial CYR"/>
      <charset val="238"/>
    </font>
    <font>
      <b/>
      <sz val="9"/>
      <name val="Arial CE"/>
      <charset val="238"/>
    </font>
    <font>
      <sz val="7"/>
      <color indexed="20"/>
      <name val="Arial CE"/>
      <charset val="238"/>
    </font>
    <font>
      <sz val="7"/>
      <color indexed="63"/>
      <name val="Arial CE"/>
      <charset val="238"/>
    </font>
    <font>
      <sz val="8"/>
      <color indexed="18"/>
      <name val="Arial CE"/>
      <charset val="238"/>
    </font>
    <font>
      <sz val="7"/>
      <color indexed="10"/>
      <name val="Arial CE"/>
      <charset val="238"/>
    </font>
    <font>
      <i/>
      <sz val="8"/>
      <color indexed="12"/>
      <name val="Arial CE"/>
      <charset val="238"/>
    </font>
    <font>
      <b/>
      <u/>
      <sz val="9"/>
      <color indexed="10"/>
      <name val="Arial CE"/>
      <charset val="238"/>
    </font>
    <font>
      <sz val="7"/>
      <name val="MS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62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3" borderId="0" xfId="0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0" fillId="2" borderId="0" xfId="0" applyFont="1" applyFill="1" applyAlignment="1">
      <alignment horizontal="left" vertical="top"/>
      <protection locked="0"/>
    </xf>
    <xf numFmtId="0" fontId="3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164" fontId="10" fillId="0" borderId="0" xfId="0" applyNumberFormat="1" applyFont="1" applyAlignment="1">
      <alignment horizontal="right"/>
      <protection locked="0"/>
    </xf>
    <xf numFmtId="0" fontId="14" fillId="0" borderId="0" xfId="0" applyFont="1" applyAlignment="1">
      <alignment horizontal="left" wrapText="1"/>
      <protection locked="0"/>
    </xf>
    <xf numFmtId="165" fontId="14" fillId="0" borderId="0" xfId="0" applyNumberFormat="1" applyFont="1" applyAlignment="1">
      <alignment horizontal="right"/>
      <protection locked="0"/>
    </xf>
    <xf numFmtId="166" fontId="14" fillId="0" borderId="0" xfId="0" applyNumberFormat="1" applyFont="1" applyAlignment="1">
      <alignment horizontal="right"/>
      <protection locked="0"/>
    </xf>
    <xf numFmtId="164" fontId="8" fillId="0" borderId="1" xfId="0" applyNumberFormat="1" applyFont="1" applyBorder="1" applyAlignment="1">
      <alignment horizontal="right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164" fontId="10" fillId="0" borderId="1" xfId="0" applyNumberFormat="1" applyFont="1" applyBorder="1" applyAlignment="1">
      <alignment horizontal="right"/>
      <protection locked="0"/>
    </xf>
    <xf numFmtId="164" fontId="9" fillId="0" borderId="1" xfId="0" applyNumberFormat="1" applyFont="1" applyBorder="1" applyAlignment="1">
      <alignment horizontal="right"/>
      <protection locked="0"/>
    </xf>
    <xf numFmtId="164" fontId="13" fillId="0" borderId="1" xfId="0" applyNumberFormat="1" applyFont="1" applyBorder="1" applyAlignment="1">
      <alignment horizontal="right"/>
      <protection locked="0"/>
    </xf>
    <xf numFmtId="164" fontId="2" fillId="0" borderId="1" xfId="0" applyNumberFormat="1" applyFont="1" applyBorder="1" applyAlignment="1">
      <alignment horizontal="right"/>
      <protection locked="0"/>
    </xf>
    <xf numFmtId="165" fontId="10" fillId="0" borderId="1" xfId="0" applyNumberFormat="1" applyFont="1" applyBorder="1" applyAlignment="1">
      <alignment horizontal="right"/>
      <protection locked="0"/>
    </xf>
    <xf numFmtId="165" fontId="11" fillId="0" borderId="1" xfId="0" applyNumberFormat="1" applyFont="1" applyBorder="1" applyAlignment="1">
      <alignment horizontal="right"/>
      <protection locked="0"/>
    </xf>
    <xf numFmtId="165" fontId="9" fillId="0" borderId="1" xfId="0" applyNumberFormat="1" applyFont="1" applyBorder="1" applyAlignment="1">
      <alignment horizontal="right"/>
      <protection locked="0"/>
    </xf>
    <xf numFmtId="165" fontId="12" fillId="0" borderId="1" xfId="0" applyNumberFormat="1" applyFont="1" applyBorder="1" applyAlignment="1">
      <alignment horizontal="right"/>
      <protection locked="0"/>
    </xf>
    <xf numFmtId="165" fontId="3" fillId="0" borderId="1" xfId="0" applyNumberFormat="1" applyFont="1" applyBorder="1" applyAlignment="1">
      <alignment horizontal="right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/>
    </xf>
    <xf numFmtId="0" fontId="0" fillId="2" borderId="1" xfId="0" applyFont="1" applyFill="1" applyBorder="1" applyAlignment="1">
      <alignment horizontal="left" vertical="top"/>
      <protection locked="0"/>
    </xf>
    <xf numFmtId="0" fontId="8" fillId="0" borderId="1" xfId="0" applyFont="1" applyBorder="1" applyAlignment="1">
      <alignment horizontal="left" wrapText="1"/>
      <protection locked="0"/>
    </xf>
    <xf numFmtId="165" fontId="8" fillId="0" borderId="1" xfId="0" applyNumberFormat="1" applyFont="1" applyBorder="1" applyAlignment="1">
      <alignment horizontal="right"/>
      <protection locked="0"/>
    </xf>
    <xf numFmtId="166" fontId="8" fillId="0" borderId="1" xfId="0" applyNumberFormat="1" applyFont="1" applyBorder="1" applyAlignment="1">
      <alignment horizontal="right"/>
      <protection locked="0"/>
    </xf>
    <xf numFmtId="164" fontId="3" fillId="0" borderId="1" xfId="0" applyNumberFormat="1" applyFont="1" applyBorder="1" applyAlignment="1">
      <alignment horizontal="right"/>
      <protection locked="0"/>
    </xf>
    <xf numFmtId="0" fontId="3" fillId="0" borderId="1" xfId="0" applyFont="1" applyBorder="1" applyAlignment="1">
      <alignment horizontal="left" wrapText="1"/>
      <protection locked="0"/>
    </xf>
    <xf numFmtId="166" fontId="3" fillId="0" borderId="1" xfId="0" applyNumberFormat="1" applyFont="1" applyBorder="1" applyAlignment="1">
      <alignment horizontal="right"/>
      <protection locked="0"/>
    </xf>
    <xf numFmtId="0" fontId="4" fillId="0" borderId="1" xfId="0" applyFont="1" applyBorder="1" applyAlignment="1">
      <alignment horizontal="left" wrapText="1"/>
      <protection locked="0"/>
    </xf>
    <xf numFmtId="165" fontId="4" fillId="0" borderId="1" xfId="0" applyNumberFormat="1" applyFont="1" applyBorder="1" applyAlignment="1">
      <alignment horizontal="right"/>
      <protection locked="0"/>
    </xf>
    <xf numFmtId="166" fontId="4" fillId="0" borderId="1" xfId="0" applyNumberFormat="1" applyFont="1" applyBorder="1" applyAlignment="1">
      <alignment horizontal="right"/>
      <protection locked="0"/>
    </xf>
    <xf numFmtId="0" fontId="10" fillId="0" borderId="1" xfId="0" applyFont="1" applyBorder="1" applyAlignment="1">
      <alignment horizontal="left" wrapText="1"/>
      <protection locked="0"/>
    </xf>
    <xf numFmtId="166" fontId="10" fillId="0" borderId="1" xfId="0" applyNumberFormat="1" applyFont="1" applyBorder="1" applyAlignment="1">
      <alignment horizontal="right"/>
      <protection locked="0"/>
    </xf>
    <xf numFmtId="164" fontId="11" fillId="0" borderId="1" xfId="0" applyNumberFormat="1" applyFont="1" applyBorder="1" applyAlignment="1">
      <alignment horizontal="right"/>
      <protection locked="0"/>
    </xf>
    <xf numFmtId="0" fontId="11" fillId="0" borderId="1" xfId="0" applyFont="1" applyBorder="1" applyAlignment="1">
      <alignment horizontal="left" wrapText="1"/>
      <protection locked="0"/>
    </xf>
    <xf numFmtId="166" fontId="11" fillId="0" borderId="1" xfId="0" applyNumberFormat="1" applyFont="1" applyBorder="1" applyAlignment="1">
      <alignment horizontal="right"/>
      <protection locked="0"/>
    </xf>
    <xf numFmtId="0" fontId="9" fillId="0" borderId="1" xfId="0" applyFont="1" applyBorder="1" applyAlignment="1">
      <alignment horizontal="left" wrapText="1"/>
      <protection locked="0"/>
    </xf>
    <xf numFmtId="166" fontId="9" fillId="0" borderId="1" xfId="0" applyNumberFormat="1" applyFont="1" applyBorder="1" applyAlignment="1">
      <alignment horizontal="right"/>
      <protection locked="0"/>
    </xf>
    <xf numFmtId="164" fontId="12" fillId="0" borderId="1" xfId="0" applyNumberFormat="1" applyFont="1" applyBorder="1" applyAlignment="1">
      <alignment horizontal="right"/>
      <protection locked="0"/>
    </xf>
    <xf numFmtId="0" fontId="12" fillId="0" borderId="1" xfId="0" applyFont="1" applyBorder="1" applyAlignment="1">
      <alignment horizontal="left" wrapText="1"/>
      <protection locked="0"/>
    </xf>
    <xf numFmtId="166" fontId="12" fillId="0" borderId="1" xfId="0" applyNumberFormat="1" applyFont="1" applyBorder="1" applyAlignment="1">
      <alignment horizontal="right"/>
      <protection locked="0"/>
    </xf>
    <xf numFmtId="0" fontId="13" fillId="0" borderId="1" xfId="0" applyFont="1" applyBorder="1" applyAlignment="1">
      <alignment horizontal="left" wrapText="1"/>
      <protection locked="0"/>
    </xf>
    <xf numFmtId="165" fontId="13" fillId="0" borderId="1" xfId="0" applyNumberFormat="1" applyFont="1" applyBorder="1" applyAlignment="1">
      <alignment horizontal="right"/>
      <protection locked="0"/>
    </xf>
    <xf numFmtId="166" fontId="13" fillId="0" borderId="1" xfId="0" applyNumberFormat="1" applyFont="1" applyBorder="1" applyAlignment="1">
      <alignment horizontal="right"/>
      <protection locked="0"/>
    </xf>
    <xf numFmtId="0" fontId="4" fillId="0" borderId="1" xfId="0" applyFont="1" applyBorder="1" applyAlignment="1">
      <alignment horizontal="center" wrapText="1"/>
      <protection locked="0"/>
    </xf>
    <xf numFmtId="166" fontId="8" fillId="5" borderId="1" xfId="0" applyNumberFormat="1" applyFont="1" applyFill="1" applyBorder="1" applyAlignment="1">
      <alignment horizontal="right"/>
      <protection locked="0"/>
    </xf>
    <xf numFmtId="166" fontId="3" fillId="5" borderId="1" xfId="0" applyNumberFormat="1" applyFont="1" applyFill="1" applyBorder="1" applyAlignment="1">
      <alignment horizontal="right"/>
      <protection locked="0"/>
    </xf>
    <xf numFmtId="166" fontId="4" fillId="5" borderId="1" xfId="0" applyNumberFormat="1" applyFont="1" applyFill="1" applyBorder="1" applyAlignment="1">
      <alignment horizontal="right"/>
      <protection locked="0"/>
    </xf>
    <xf numFmtId="166" fontId="10" fillId="5" borderId="1" xfId="0" applyNumberFormat="1" applyFont="1" applyFill="1" applyBorder="1" applyAlignment="1">
      <alignment horizontal="right"/>
      <protection locked="0"/>
    </xf>
    <xf numFmtId="166" fontId="11" fillId="5" borderId="1" xfId="0" applyNumberFormat="1" applyFont="1" applyFill="1" applyBorder="1" applyAlignment="1">
      <alignment horizontal="right"/>
      <protection locked="0"/>
    </xf>
    <xf numFmtId="166" fontId="9" fillId="5" borderId="1" xfId="0" applyNumberFormat="1" applyFont="1" applyFill="1" applyBorder="1" applyAlignment="1">
      <alignment horizontal="right"/>
      <protection locked="0"/>
    </xf>
    <xf numFmtId="166" fontId="12" fillId="5" borderId="1" xfId="0" applyNumberFormat="1" applyFont="1" applyFill="1" applyBorder="1" applyAlignment="1">
      <alignment horizontal="right"/>
      <protection locked="0"/>
    </xf>
    <xf numFmtId="166" fontId="13" fillId="5" borderId="1" xfId="0" applyNumberFormat="1" applyFont="1" applyFill="1" applyBorder="1" applyAlignment="1">
      <alignment horizontal="right"/>
      <protection locked="0"/>
    </xf>
    <xf numFmtId="0" fontId="2" fillId="5" borderId="1" xfId="0" applyFont="1" applyFill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1"/>
  <sheetViews>
    <sheetView showGridLines="0" tabSelected="1" workbookViewId="0">
      <selection activeCell="O40" sqref="O40"/>
    </sheetView>
  </sheetViews>
  <sheetFormatPr defaultColWidth="10.7109375" defaultRowHeight="12" customHeight="1"/>
  <cols>
    <col min="1" max="1" width="6.7109375" style="2" customWidth="1"/>
    <col min="2" max="2" width="11.42578125" style="2" customWidth="1"/>
    <col min="3" max="3" width="66.85546875" style="2" customWidth="1"/>
    <col min="4" max="4" width="10.140625" style="2" customWidth="1"/>
    <col min="5" max="5" width="11" style="2" customWidth="1"/>
    <col min="6" max="6" width="15" style="2" customWidth="1"/>
    <col min="7" max="7" width="13.7109375" style="2" customWidth="1"/>
    <col min="8" max="8" width="15.42578125" style="2" customWidth="1"/>
    <col min="9" max="9" width="16.140625" style="2" customWidth="1"/>
    <col min="10" max="10" width="15.28515625" style="2" customWidth="1"/>
    <col min="11" max="11" width="11.42578125" style="2" customWidth="1"/>
    <col min="12" max="16384" width="10.7109375" style="1"/>
  </cols>
  <sheetData>
    <row r="1" spans="1:9" s="2" customFormat="1" ht="20.350000000000001" customHeight="1">
      <c r="A1" s="3" t="s">
        <v>0</v>
      </c>
      <c r="B1" s="4"/>
      <c r="C1" s="4"/>
      <c r="D1" s="4"/>
      <c r="E1" s="4"/>
      <c r="F1" s="4"/>
      <c r="G1" s="4"/>
      <c r="H1" s="5"/>
    </row>
    <row r="2" spans="1:9" s="2" customFormat="1" ht="12.8" customHeight="1">
      <c r="A2" s="6" t="s">
        <v>69</v>
      </c>
      <c r="B2" s="7"/>
      <c r="C2" s="7"/>
      <c r="D2" s="7"/>
      <c r="E2" s="7"/>
      <c r="F2" s="4"/>
      <c r="G2" s="4"/>
      <c r="H2" s="5"/>
    </row>
    <row r="3" spans="1:9" s="2" customFormat="1" ht="12.8" customHeight="1">
      <c r="A3" s="6"/>
      <c r="B3" s="7"/>
      <c r="C3" s="7"/>
      <c r="D3" s="7"/>
      <c r="E3" s="7" t="s">
        <v>89</v>
      </c>
      <c r="F3" s="4"/>
      <c r="G3" s="4"/>
      <c r="H3" s="5"/>
    </row>
    <row r="4" spans="1:9" s="2" customFormat="1" ht="12.8" customHeight="1">
      <c r="A4" s="6"/>
      <c r="B4" s="6"/>
      <c r="C4" s="7"/>
      <c r="D4" s="7"/>
      <c r="E4" s="7" t="s">
        <v>1</v>
      </c>
      <c r="F4" s="4"/>
      <c r="G4" s="4"/>
      <c r="H4" s="5"/>
    </row>
    <row r="5" spans="1:9" s="2" customFormat="1" ht="12.8" customHeight="1">
      <c r="A5" s="6" t="s">
        <v>99</v>
      </c>
      <c r="B5" s="7"/>
      <c r="C5" s="7"/>
      <c r="D5" s="7"/>
      <c r="E5" s="7" t="s">
        <v>90</v>
      </c>
      <c r="F5" s="4"/>
      <c r="G5" s="4"/>
      <c r="H5" s="5"/>
    </row>
    <row r="6" spans="1:9" s="2" customFormat="1" ht="22.6" customHeight="1">
      <c r="A6" s="24" t="s">
        <v>2</v>
      </c>
      <c r="B6" s="24" t="s">
        <v>3</v>
      </c>
      <c r="C6" s="24" t="s">
        <v>4</v>
      </c>
      <c r="D6" s="24" t="s">
        <v>5</v>
      </c>
      <c r="E6" s="24" t="s">
        <v>6</v>
      </c>
      <c r="F6" s="24" t="s">
        <v>7</v>
      </c>
      <c r="G6" s="24" t="s">
        <v>8</v>
      </c>
      <c r="H6" s="25" t="s">
        <v>95</v>
      </c>
    </row>
    <row r="7" spans="1:9" s="2" customFormat="1" ht="10.6" customHeight="1">
      <c r="A7" s="26" t="s">
        <v>9</v>
      </c>
      <c r="B7" s="26" t="s">
        <v>10</v>
      </c>
      <c r="C7" s="26" t="s">
        <v>11</v>
      </c>
      <c r="D7" s="26" t="s">
        <v>12</v>
      </c>
      <c r="E7" s="26" t="s">
        <v>13</v>
      </c>
      <c r="F7" s="26" t="s">
        <v>14</v>
      </c>
      <c r="G7" s="26">
        <v>7</v>
      </c>
      <c r="H7" s="27">
        <v>8</v>
      </c>
    </row>
    <row r="8" spans="1:9" s="2" customFormat="1" ht="6" customHeight="1">
      <c r="A8" s="28"/>
      <c r="B8" s="28"/>
      <c r="C8" s="28"/>
      <c r="D8" s="28"/>
      <c r="E8" s="28"/>
      <c r="F8" s="61"/>
      <c r="G8" s="28"/>
      <c r="H8" s="29"/>
    </row>
    <row r="9" spans="1:9" s="2" customFormat="1" ht="21" customHeight="1">
      <c r="A9" s="12"/>
      <c r="B9" s="30" t="s">
        <v>16</v>
      </c>
      <c r="C9" s="30" t="s">
        <v>17</v>
      </c>
      <c r="D9" s="30"/>
      <c r="E9" s="31"/>
      <c r="F9" s="53"/>
      <c r="G9" s="32">
        <f>G10+G40+G50+G51+G66</f>
        <v>0</v>
      </c>
      <c r="H9" s="31" t="s">
        <v>93</v>
      </c>
    </row>
    <row r="10" spans="1:9" s="2" customFormat="1" ht="13.6" customHeight="1">
      <c r="A10" s="33"/>
      <c r="B10" s="34" t="s">
        <v>9</v>
      </c>
      <c r="C10" s="34" t="s">
        <v>18</v>
      </c>
      <c r="D10" s="34"/>
      <c r="E10" s="22"/>
      <c r="F10" s="54"/>
      <c r="G10" s="35">
        <f>SUM(G11:G38)</f>
        <v>0</v>
      </c>
      <c r="H10" s="22" t="s">
        <v>93</v>
      </c>
    </row>
    <row r="11" spans="1:9" s="2" customFormat="1" ht="24" customHeight="1">
      <c r="A11" s="13">
        <v>1</v>
      </c>
      <c r="B11" s="36" t="s">
        <v>19</v>
      </c>
      <c r="C11" s="36" t="s">
        <v>20</v>
      </c>
      <c r="D11" s="36" t="s">
        <v>21</v>
      </c>
      <c r="E11" s="37">
        <v>108.5</v>
      </c>
      <c r="F11" s="55">
        <v>0</v>
      </c>
      <c r="G11" s="38">
        <f>E11*F11</f>
        <v>0</v>
      </c>
      <c r="H11" s="23" t="s">
        <v>100</v>
      </c>
      <c r="I11" s="2">
        <f ca="1">I11*1.3</f>
        <v>0</v>
      </c>
    </row>
    <row r="12" spans="1:9" s="2" customFormat="1" ht="13.6" customHeight="1">
      <c r="A12" s="14"/>
      <c r="B12" s="39"/>
      <c r="C12" s="39" t="s">
        <v>70</v>
      </c>
      <c r="D12" s="39"/>
      <c r="E12" s="18">
        <v>108.5</v>
      </c>
      <c r="F12" s="56"/>
      <c r="G12" s="40"/>
      <c r="H12" s="18"/>
    </row>
    <row r="13" spans="1:9" s="2" customFormat="1" ht="13.6" customHeight="1">
      <c r="A13" s="41"/>
      <c r="B13" s="42"/>
      <c r="C13" s="42" t="s">
        <v>22</v>
      </c>
      <c r="D13" s="42"/>
      <c r="E13" s="19">
        <v>108.5</v>
      </c>
      <c r="F13" s="57"/>
      <c r="G13" s="43"/>
      <c r="H13" s="19" t="s">
        <v>93</v>
      </c>
    </row>
    <row r="14" spans="1:9" s="2" customFormat="1" ht="12" customHeight="1">
      <c r="A14" s="13">
        <v>2</v>
      </c>
      <c r="B14" s="36" t="s">
        <v>23</v>
      </c>
      <c r="C14" s="36" t="s">
        <v>71</v>
      </c>
      <c r="D14" s="36" t="s">
        <v>21</v>
      </c>
      <c r="E14" s="37">
        <v>68.349999999999994</v>
      </c>
      <c r="F14" s="55">
        <v>0</v>
      </c>
      <c r="G14" s="38">
        <f>E14*F14</f>
        <v>0</v>
      </c>
      <c r="H14" s="23" t="s">
        <v>100</v>
      </c>
    </row>
    <row r="15" spans="1:9" s="2" customFormat="1" ht="12" customHeight="1">
      <c r="A15" s="13">
        <v>4</v>
      </c>
      <c r="B15" s="36" t="s">
        <v>26</v>
      </c>
      <c r="C15" s="36" t="s">
        <v>27</v>
      </c>
      <c r="D15" s="36" t="s">
        <v>21</v>
      </c>
      <c r="E15" s="37">
        <v>68.349999999999994</v>
      </c>
      <c r="F15" s="55">
        <v>0</v>
      </c>
      <c r="G15" s="38">
        <f>E15*F15</f>
        <v>0</v>
      </c>
      <c r="H15" s="23" t="s">
        <v>100</v>
      </c>
    </row>
    <row r="16" spans="1:9" s="2" customFormat="1" ht="13.6" customHeight="1">
      <c r="A16" s="14"/>
      <c r="B16" s="39"/>
      <c r="C16" s="39" t="s">
        <v>72</v>
      </c>
      <c r="D16" s="39"/>
      <c r="E16" s="18">
        <v>68.349999999999994</v>
      </c>
      <c r="F16" s="56"/>
      <c r="G16" s="40"/>
      <c r="H16" s="18"/>
    </row>
    <row r="17" spans="1:8" s="2" customFormat="1" ht="12" customHeight="1">
      <c r="A17" s="13">
        <v>5</v>
      </c>
      <c r="B17" s="36" t="s">
        <v>28</v>
      </c>
      <c r="C17" s="36" t="s">
        <v>73</v>
      </c>
      <c r="D17" s="36" t="s">
        <v>21</v>
      </c>
      <c r="E17" s="37">
        <v>32.549999999999997</v>
      </c>
      <c r="F17" s="55">
        <v>0</v>
      </c>
      <c r="G17" s="38">
        <f>E17*F17</f>
        <v>0</v>
      </c>
      <c r="H17" s="23" t="s">
        <v>100</v>
      </c>
    </row>
    <row r="18" spans="1:8" s="2" customFormat="1" ht="24" customHeight="1">
      <c r="A18" s="15"/>
      <c r="B18" s="44"/>
      <c r="C18" s="44" t="s">
        <v>29</v>
      </c>
      <c r="D18" s="44"/>
      <c r="E18" s="20"/>
      <c r="F18" s="58"/>
      <c r="G18" s="45"/>
      <c r="H18" s="20"/>
    </row>
    <row r="19" spans="1:8" s="2" customFormat="1" ht="24" customHeight="1">
      <c r="A19" s="14"/>
      <c r="B19" s="39"/>
      <c r="C19" s="39" t="s">
        <v>74</v>
      </c>
      <c r="D19" s="39"/>
      <c r="E19" s="18">
        <v>108.5</v>
      </c>
      <c r="F19" s="56"/>
      <c r="G19" s="40"/>
      <c r="H19" s="18"/>
    </row>
    <row r="20" spans="1:8" s="2" customFormat="1" ht="13.6" customHeight="1">
      <c r="A20" s="14"/>
      <c r="B20" s="39"/>
      <c r="C20" s="39" t="s">
        <v>75</v>
      </c>
      <c r="D20" s="39"/>
      <c r="E20" s="18">
        <v>-75.95</v>
      </c>
      <c r="F20" s="56"/>
      <c r="G20" s="40"/>
      <c r="H20" s="18"/>
    </row>
    <row r="21" spans="1:8" s="2" customFormat="1" ht="12" customHeight="1">
      <c r="A21" s="46"/>
      <c r="B21" s="47"/>
      <c r="C21" s="47" t="s">
        <v>25</v>
      </c>
      <c r="D21" s="47"/>
      <c r="E21" s="21">
        <v>32.549999999999997</v>
      </c>
      <c r="F21" s="59"/>
      <c r="G21" s="48"/>
      <c r="H21" s="21"/>
    </row>
    <row r="22" spans="1:8" s="2" customFormat="1" ht="12" customHeight="1">
      <c r="A22" s="13">
        <v>6</v>
      </c>
      <c r="B22" s="36" t="s">
        <v>30</v>
      </c>
      <c r="C22" s="36" t="s">
        <v>31</v>
      </c>
      <c r="D22" s="36" t="s">
        <v>21</v>
      </c>
      <c r="E22" s="37">
        <v>32.549999999999997</v>
      </c>
      <c r="F22" s="55">
        <v>0</v>
      </c>
      <c r="G22" s="38">
        <f>E22*F22</f>
        <v>0</v>
      </c>
      <c r="H22" s="23" t="s">
        <v>100</v>
      </c>
    </row>
    <row r="23" spans="1:8" s="2" customFormat="1" ht="12" customHeight="1">
      <c r="A23" s="14"/>
      <c r="B23" s="39"/>
      <c r="C23" s="39" t="s">
        <v>76</v>
      </c>
      <c r="D23" s="39"/>
      <c r="E23" s="18">
        <v>32.549999999999997</v>
      </c>
      <c r="F23" s="56"/>
      <c r="G23" s="40"/>
      <c r="H23" s="18"/>
    </row>
    <row r="24" spans="1:8" s="2" customFormat="1" ht="12" customHeight="1">
      <c r="A24" s="13">
        <v>7</v>
      </c>
      <c r="B24" s="36" t="s">
        <v>32</v>
      </c>
      <c r="C24" s="36" t="s">
        <v>33</v>
      </c>
      <c r="D24" s="36" t="s">
        <v>21</v>
      </c>
      <c r="E24" s="37">
        <v>32.549999999999997</v>
      </c>
      <c r="F24" s="55">
        <v>0</v>
      </c>
      <c r="G24" s="38">
        <f>E24*F24</f>
        <v>0</v>
      </c>
      <c r="H24" s="23" t="s">
        <v>100</v>
      </c>
    </row>
    <row r="25" spans="1:8" s="2" customFormat="1" ht="13.6" customHeight="1">
      <c r="A25" s="14"/>
      <c r="B25" s="39"/>
      <c r="C25" s="39" t="s">
        <v>76</v>
      </c>
      <c r="D25" s="39"/>
      <c r="E25" s="18">
        <v>32.549999999999997</v>
      </c>
      <c r="F25" s="56"/>
      <c r="G25" s="40"/>
      <c r="H25" s="18"/>
    </row>
    <row r="26" spans="1:8" s="2" customFormat="1" ht="13.6" customHeight="1">
      <c r="A26" s="13">
        <v>8</v>
      </c>
      <c r="B26" s="36" t="s">
        <v>34</v>
      </c>
      <c r="C26" s="36" t="s">
        <v>35</v>
      </c>
      <c r="D26" s="36" t="s">
        <v>36</v>
      </c>
      <c r="E26" s="37">
        <v>45.57</v>
      </c>
      <c r="F26" s="55">
        <v>0</v>
      </c>
      <c r="G26" s="38">
        <f>E26*F26</f>
        <v>0</v>
      </c>
      <c r="H26" s="23" t="s">
        <v>100</v>
      </c>
    </row>
    <row r="27" spans="1:8" s="2" customFormat="1" ht="12" customHeight="1">
      <c r="A27" s="15"/>
      <c r="B27" s="44"/>
      <c r="C27" s="44" t="s">
        <v>37</v>
      </c>
      <c r="D27" s="44"/>
      <c r="E27" s="20"/>
      <c r="F27" s="58"/>
      <c r="G27" s="45"/>
      <c r="H27" s="20"/>
    </row>
    <row r="28" spans="1:8" s="2" customFormat="1" ht="12" customHeight="1">
      <c r="A28" s="14"/>
      <c r="B28" s="39"/>
      <c r="C28" s="39" t="s">
        <v>77</v>
      </c>
      <c r="D28" s="39"/>
      <c r="E28" s="18">
        <v>45.57</v>
      </c>
      <c r="F28" s="56"/>
      <c r="G28" s="40"/>
      <c r="H28" s="18"/>
    </row>
    <row r="29" spans="1:8" s="2" customFormat="1" ht="13.6" customHeight="1">
      <c r="A29" s="13">
        <v>9</v>
      </c>
      <c r="B29" s="36" t="s">
        <v>38</v>
      </c>
      <c r="C29" s="36" t="s">
        <v>39</v>
      </c>
      <c r="D29" s="36" t="s">
        <v>21</v>
      </c>
      <c r="E29" s="37">
        <v>46.2</v>
      </c>
      <c r="F29" s="55">
        <v>0</v>
      </c>
      <c r="G29" s="38">
        <f>E29*F29</f>
        <v>0</v>
      </c>
      <c r="H29" s="23" t="s">
        <v>100</v>
      </c>
    </row>
    <row r="30" spans="1:8" s="2" customFormat="1" ht="13.6" customHeight="1">
      <c r="A30" s="15"/>
      <c r="B30" s="44"/>
      <c r="C30" s="44" t="s">
        <v>40</v>
      </c>
      <c r="D30" s="44"/>
      <c r="E30" s="20"/>
      <c r="F30" s="58"/>
      <c r="G30" s="45"/>
      <c r="H30" s="20"/>
    </row>
    <row r="31" spans="1:8" s="2" customFormat="1" ht="12" customHeight="1">
      <c r="A31" s="14"/>
      <c r="B31" s="39"/>
      <c r="C31" s="39" t="s">
        <v>74</v>
      </c>
      <c r="D31" s="39"/>
      <c r="E31" s="18">
        <v>78.75</v>
      </c>
      <c r="F31" s="56"/>
      <c r="G31" s="40"/>
      <c r="H31" s="18"/>
    </row>
    <row r="32" spans="1:8" s="2" customFormat="1" ht="13.6" customHeight="1">
      <c r="A32" s="14"/>
      <c r="B32" s="39"/>
      <c r="C32" s="39" t="s">
        <v>78</v>
      </c>
      <c r="D32" s="39"/>
      <c r="E32" s="18">
        <v>-32.549999999999997</v>
      </c>
      <c r="F32" s="56"/>
      <c r="G32" s="40"/>
      <c r="H32" s="18"/>
    </row>
    <row r="33" spans="1:8" s="2" customFormat="1" ht="13.6" customHeight="1">
      <c r="A33" s="46"/>
      <c r="B33" s="47"/>
      <c r="C33" s="47" t="s">
        <v>25</v>
      </c>
      <c r="D33" s="47"/>
      <c r="E33" s="21">
        <v>46.2</v>
      </c>
      <c r="F33" s="59"/>
      <c r="G33" s="48"/>
      <c r="H33" s="21"/>
    </row>
    <row r="34" spans="1:8" s="2" customFormat="1" ht="12" customHeight="1">
      <c r="A34" s="13">
        <v>10</v>
      </c>
      <c r="B34" s="36" t="s">
        <v>42</v>
      </c>
      <c r="C34" s="36" t="s">
        <v>43</v>
      </c>
      <c r="D34" s="36" t="s">
        <v>41</v>
      </c>
      <c r="E34" s="37">
        <v>232.5</v>
      </c>
      <c r="F34" s="55">
        <v>0</v>
      </c>
      <c r="G34" s="38">
        <f>E34*F34</f>
        <v>0</v>
      </c>
      <c r="H34" s="23" t="s">
        <v>100</v>
      </c>
    </row>
    <row r="35" spans="1:8" s="2" customFormat="1" ht="12" customHeight="1">
      <c r="A35" s="15"/>
      <c r="B35" s="39"/>
      <c r="C35" s="39" t="s">
        <v>79</v>
      </c>
      <c r="D35" s="39"/>
      <c r="E35" s="18">
        <v>232.5</v>
      </c>
      <c r="F35" s="56"/>
      <c r="G35" s="40"/>
      <c r="H35" s="18"/>
    </row>
    <row r="36" spans="1:8" s="2" customFormat="1" ht="13.6" customHeight="1">
      <c r="A36" s="14">
        <v>11</v>
      </c>
      <c r="B36" s="36" t="s">
        <v>44</v>
      </c>
      <c r="C36" s="36" t="s">
        <v>45</v>
      </c>
      <c r="D36" s="36" t="s">
        <v>41</v>
      </c>
      <c r="E36" s="37">
        <v>232.5</v>
      </c>
      <c r="F36" s="55">
        <v>0</v>
      </c>
      <c r="G36" s="38">
        <f>E36*F36</f>
        <v>0</v>
      </c>
      <c r="H36" s="23" t="s">
        <v>100</v>
      </c>
    </row>
    <row r="37" spans="1:8" s="2" customFormat="1" ht="13.6" customHeight="1">
      <c r="A37" s="16" t="s">
        <v>93</v>
      </c>
      <c r="B37" s="39"/>
      <c r="C37" s="39" t="s">
        <v>80</v>
      </c>
      <c r="D37" s="39"/>
      <c r="E37" s="18">
        <v>232.5</v>
      </c>
      <c r="F37" s="56"/>
      <c r="G37" s="40"/>
      <c r="H37" s="18"/>
    </row>
    <row r="38" spans="1:8" s="2" customFormat="1" ht="12" customHeight="1">
      <c r="A38" s="14">
        <v>12</v>
      </c>
      <c r="B38" s="36" t="s">
        <v>46</v>
      </c>
      <c r="C38" s="36" t="s">
        <v>47</v>
      </c>
      <c r="D38" s="36" t="s">
        <v>41</v>
      </c>
      <c r="E38" s="37">
        <v>232.5</v>
      </c>
      <c r="F38" s="55">
        <v>0</v>
      </c>
      <c r="G38" s="38">
        <f>E38*F38</f>
        <v>0</v>
      </c>
      <c r="H38" s="23" t="s">
        <v>100</v>
      </c>
    </row>
    <row r="39" spans="1:8" s="2" customFormat="1" ht="13.6" customHeight="1">
      <c r="A39" s="13" t="s">
        <v>93</v>
      </c>
      <c r="B39" s="39"/>
      <c r="C39" s="39" t="s">
        <v>81</v>
      </c>
      <c r="D39" s="39"/>
      <c r="E39" s="18">
        <v>232.5</v>
      </c>
      <c r="F39" s="56"/>
      <c r="G39" s="40"/>
      <c r="H39" s="18"/>
    </row>
    <row r="40" spans="1:8" s="2" customFormat="1" ht="14.65" customHeight="1">
      <c r="A40" s="14"/>
      <c r="B40" s="34" t="s">
        <v>10</v>
      </c>
      <c r="C40" s="34" t="s">
        <v>48</v>
      </c>
      <c r="D40" s="34"/>
      <c r="E40" s="22"/>
      <c r="F40" s="54"/>
      <c r="G40" s="35">
        <f>SUM(G41:G46)</f>
        <v>0</v>
      </c>
      <c r="H40" s="22" t="s">
        <v>93</v>
      </c>
    </row>
    <row r="41" spans="1:8" s="2" customFormat="1" ht="13.6" customHeight="1">
      <c r="A41" s="13">
        <v>13</v>
      </c>
      <c r="B41" s="36" t="s">
        <v>49</v>
      </c>
      <c r="C41" s="36" t="s">
        <v>82</v>
      </c>
      <c r="D41" s="36" t="s">
        <v>21</v>
      </c>
      <c r="E41" s="37">
        <v>65.099999999999994</v>
      </c>
      <c r="F41" s="55">
        <v>0</v>
      </c>
      <c r="G41" s="38">
        <f>E41*F41</f>
        <v>0</v>
      </c>
      <c r="H41" s="23" t="s">
        <v>100</v>
      </c>
    </row>
    <row r="42" spans="1:8" s="2" customFormat="1" ht="13.6" customHeight="1">
      <c r="A42" s="14"/>
      <c r="B42" s="44"/>
      <c r="C42" s="44" t="s">
        <v>83</v>
      </c>
      <c r="D42" s="44"/>
      <c r="E42" s="20"/>
      <c r="F42" s="58"/>
      <c r="G42" s="45"/>
      <c r="H42" s="20"/>
    </row>
    <row r="43" spans="1:8" s="2" customFormat="1" ht="12" customHeight="1">
      <c r="A43" s="14"/>
      <c r="B43" s="39"/>
      <c r="C43" s="39" t="s">
        <v>98</v>
      </c>
      <c r="D43" s="39"/>
      <c r="E43" s="18">
        <v>158</v>
      </c>
      <c r="F43" s="56"/>
      <c r="G43" s="40"/>
      <c r="H43" s="18"/>
    </row>
    <row r="44" spans="1:8" s="2" customFormat="1" ht="13.6" customHeight="1">
      <c r="A44" s="13" t="s">
        <v>93</v>
      </c>
      <c r="B44" s="42"/>
      <c r="C44" s="42" t="s">
        <v>22</v>
      </c>
      <c r="D44" s="42"/>
      <c r="E44" s="19">
        <v>65.099999999999994</v>
      </c>
      <c r="F44" s="57"/>
      <c r="G44" s="43"/>
      <c r="H44" s="19"/>
    </row>
    <row r="45" spans="1:8" s="2" customFormat="1" ht="13.6" customHeight="1">
      <c r="A45" s="15"/>
      <c r="B45" s="39"/>
      <c r="C45" s="39" t="s">
        <v>50</v>
      </c>
      <c r="D45" s="39"/>
      <c r="E45" s="18">
        <v>22.312999999999999</v>
      </c>
      <c r="F45" s="56"/>
      <c r="G45" s="40"/>
      <c r="H45" s="18"/>
    </row>
    <row r="46" spans="1:8" s="2" customFormat="1" ht="12" customHeight="1">
      <c r="A46" s="15">
        <v>14</v>
      </c>
      <c r="B46" s="36" t="s">
        <v>51</v>
      </c>
      <c r="C46" s="36" t="s">
        <v>52</v>
      </c>
      <c r="D46" s="36" t="s">
        <v>21</v>
      </c>
      <c r="E46" s="37">
        <v>46.5</v>
      </c>
      <c r="F46" s="55">
        <v>0</v>
      </c>
      <c r="G46" s="38">
        <f>E46*F46</f>
        <v>0</v>
      </c>
      <c r="H46" s="23" t="s">
        <v>100</v>
      </c>
    </row>
    <row r="47" spans="1:8" s="2" customFormat="1" ht="12" customHeight="1">
      <c r="A47" s="41"/>
      <c r="B47" s="39"/>
      <c r="C47" s="39" t="s">
        <v>84</v>
      </c>
      <c r="D47" s="39"/>
      <c r="E47" s="18">
        <v>46.5</v>
      </c>
      <c r="F47" s="56"/>
      <c r="G47" s="40"/>
      <c r="H47" s="18"/>
    </row>
    <row r="48" spans="1:8" s="2" customFormat="1" ht="13.6" customHeight="1">
      <c r="A48" s="13" t="s">
        <v>93</v>
      </c>
      <c r="B48" s="42"/>
      <c r="C48" s="42" t="s">
        <v>22</v>
      </c>
      <c r="D48" s="42"/>
      <c r="E48" s="19">
        <v>6.51</v>
      </c>
      <c r="F48" s="57"/>
      <c r="G48" s="43"/>
      <c r="H48" s="19"/>
    </row>
    <row r="49" spans="1:8" s="2" customFormat="1" ht="13.6" customHeight="1">
      <c r="A49" s="15"/>
      <c r="B49" s="39"/>
      <c r="C49" s="39" t="s">
        <v>85</v>
      </c>
      <c r="D49" s="39"/>
      <c r="E49" s="18">
        <v>6.51</v>
      </c>
      <c r="F49" s="56"/>
      <c r="G49" s="40"/>
      <c r="H49" s="18"/>
    </row>
    <row r="50" spans="1:8" s="2" customFormat="1" ht="13.6" customHeight="1">
      <c r="A50" s="15"/>
      <c r="B50" s="34" t="s">
        <v>14</v>
      </c>
      <c r="C50" s="34" t="s">
        <v>53</v>
      </c>
      <c r="D50" s="34"/>
      <c r="E50" s="22"/>
      <c r="F50" s="54"/>
      <c r="G50" s="35">
        <v>0</v>
      </c>
      <c r="H50" s="22" t="s">
        <v>93</v>
      </c>
    </row>
    <row r="51" spans="1:8" s="2" customFormat="1" ht="12" customHeight="1">
      <c r="A51" s="33"/>
      <c r="B51" s="34" t="s">
        <v>15</v>
      </c>
      <c r="C51" s="34" t="s">
        <v>54</v>
      </c>
      <c r="D51" s="34"/>
      <c r="E51" s="22"/>
      <c r="F51" s="54"/>
      <c r="G51" s="35">
        <f>SUM(G52:G64)</f>
        <v>0</v>
      </c>
      <c r="H51" s="22" t="s">
        <v>93</v>
      </c>
    </row>
    <row r="52" spans="1:8" s="2" customFormat="1" ht="13.6" customHeight="1">
      <c r="A52" s="14">
        <v>15</v>
      </c>
      <c r="B52" s="36" t="s">
        <v>55</v>
      </c>
      <c r="C52" s="36" t="s">
        <v>86</v>
      </c>
      <c r="D52" s="36" t="s">
        <v>24</v>
      </c>
      <c r="E52" s="37">
        <v>187</v>
      </c>
      <c r="F52" s="55">
        <v>0</v>
      </c>
      <c r="G52" s="38">
        <f>E52*F52</f>
        <v>0</v>
      </c>
      <c r="H52" s="23" t="s">
        <v>100</v>
      </c>
    </row>
    <row r="53" spans="1:8" s="2" customFormat="1" ht="12" customHeight="1">
      <c r="A53" s="14"/>
      <c r="B53" s="39"/>
      <c r="C53" s="39" t="s">
        <v>87</v>
      </c>
      <c r="D53" s="39"/>
      <c r="E53" s="18">
        <v>187</v>
      </c>
      <c r="F53" s="56"/>
      <c r="G53" s="40"/>
      <c r="H53" s="18"/>
    </row>
    <row r="54" spans="1:8" s="2" customFormat="1" ht="13.6" customHeight="1">
      <c r="A54" s="17">
        <v>16</v>
      </c>
      <c r="B54" s="49" t="s">
        <v>56</v>
      </c>
      <c r="C54" s="49" t="s">
        <v>96</v>
      </c>
      <c r="D54" s="49" t="s">
        <v>24</v>
      </c>
      <c r="E54" s="50">
        <v>189.8</v>
      </c>
      <c r="F54" s="60">
        <v>0</v>
      </c>
      <c r="G54" s="51">
        <f>E54*F54</f>
        <v>0</v>
      </c>
      <c r="H54" s="23" t="s">
        <v>100</v>
      </c>
    </row>
    <row r="55" spans="1:8" s="2" customFormat="1" ht="12" customHeight="1">
      <c r="A55" s="16" t="s">
        <v>93</v>
      </c>
      <c r="B55" s="39"/>
      <c r="C55" s="39" t="s">
        <v>97</v>
      </c>
      <c r="D55" s="39"/>
      <c r="E55" s="18">
        <v>189.8</v>
      </c>
      <c r="F55" s="56"/>
      <c r="G55" s="40"/>
      <c r="H55" s="18"/>
    </row>
    <row r="56" spans="1:8" s="2" customFormat="1" ht="13.6" customHeight="1">
      <c r="A56" s="14">
        <v>17</v>
      </c>
      <c r="B56" s="36" t="s">
        <v>57</v>
      </c>
      <c r="C56" s="36" t="s">
        <v>88</v>
      </c>
      <c r="D56" s="36" t="s">
        <v>92</v>
      </c>
      <c r="E56" s="37">
        <v>1</v>
      </c>
      <c r="F56" s="55">
        <v>0</v>
      </c>
      <c r="G56" s="38">
        <f>E56*F56</f>
        <v>0</v>
      </c>
      <c r="H56" s="23" t="s">
        <v>100</v>
      </c>
    </row>
    <row r="57" spans="1:8" s="2" customFormat="1" ht="12" customHeight="1">
      <c r="A57" s="13" t="s">
        <v>93</v>
      </c>
      <c r="B57" s="39"/>
      <c r="C57" s="39" t="s">
        <v>91</v>
      </c>
      <c r="D57" s="39"/>
      <c r="E57" s="18">
        <v>1</v>
      </c>
      <c r="F57" s="56"/>
      <c r="G57" s="40"/>
      <c r="H57" s="18"/>
    </row>
    <row r="58" spans="1:8" s="2" customFormat="1" ht="13.6" customHeight="1">
      <c r="A58" s="14">
        <v>18</v>
      </c>
      <c r="B58" s="49" t="s">
        <v>58</v>
      </c>
      <c r="C58" s="49" t="s">
        <v>94</v>
      </c>
      <c r="D58" s="49" t="s">
        <v>92</v>
      </c>
      <c r="E58" s="50">
        <v>1</v>
      </c>
      <c r="F58" s="60">
        <v>0</v>
      </c>
      <c r="G58" s="51">
        <f>E58*F58</f>
        <v>0</v>
      </c>
      <c r="H58" s="23" t="s">
        <v>100</v>
      </c>
    </row>
    <row r="59" spans="1:8" s="2" customFormat="1" ht="26.65" customHeight="1">
      <c r="A59" s="14">
        <v>19</v>
      </c>
      <c r="B59" s="36" t="s">
        <v>59</v>
      </c>
      <c r="C59" s="52" t="s">
        <v>60</v>
      </c>
      <c r="D59" s="36" t="s">
        <v>24</v>
      </c>
      <c r="E59" s="37">
        <v>158</v>
      </c>
      <c r="F59" s="55">
        <v>0</v>
      </c>
      <c r="G59" s="38">
        <f>E59*F59</f>
        <v>0</v>
      </c>
      <c r="H59" s="23" t="s">
        <v>100</v>
      </c>
    </row>
    <row r="60" spans="1:8" s="2" customFormat="1" ht="24" customHeight="1">
      <c r="A60" s="13" t="s">
        <v>93</v>
      </c>
      <c r="B60" s="39"/>
      <c r="C60" s="39" t="s">
        <v>101</v>
      </c>
      <c r="D60" s="39"/>
      <c r="E60" s="18">
        <v>158</v>
      </c>
      <c r="F60" s="56"/>
      <c r="G60" s="40"/>
      <c r="H60" s="18"/>
    </row>
    <row r="61" spans="1:8" s="2" customFormat="1" ht="23.5" customHeight="1">
      <c r="A61" s="14">
        <v>20</v>
      </c>
      <c r="B61" s="49" t="s">
        <v>58</v>
      </c>
      <c r="C61" s="52" t="s">
        <v>103</v>
      </c>
      <c r="D61" s="36" t="s">
        <v>102</v>
      </c>
      <c r="E61" s="37">
        <v>25</v>
      </c>
      <c r="F61" s="55">
        <v>0</v>
      </c>
      <c r="G61" s="38">
        <f>E61*F61</f>
        <v>0</v>
      </c>
      <c r="H61" s="23" t="s">
        <v>100</v>
      </c>
    </row>
    <row r="62" spans="1:8" s="2" customFormat="1" ht="17.25" customHeight="1">
      <c r="A62" s="13" t="s">
        <v>93</v>
      </c>
      <c r="B62" s="49" t="s">
        <v>93</v>
      </c>
      <c r="C62" s="52" t="s">
        <v>93</v>
      </c>
      <c r="D62" s="39" t="s">
        <v>93</v>
      </c>
      <c r="E62" s="18" t="s">
        <v>93</v>
      </c>
      <c r="F62" s="56"/>
      <c r="G62" s="40"/>
      <c r="H62" s="18"/>
    </row>
    <row r="63" spans="1:8" s="2" customFormat="1" ht="12" customHeight="1">
      <c r="A63" s="13" t="s">
        <v>93</v>
      </c>
      <c r="B63" s="49" t="s">
        <v>58</v>
      </c>
      <c r="C63" s="52" t="s">
        <v>104</v>
      </c>
      <c r="D63" s="39" t="s">
        <v>102</v>
      </c>
      <c r="E63" s="18">
        <v>3</v>
      </c>
      <c r="F63" s="56">
        <v>0</v>
      </c>
      <c r="G63" s="40">
        <f>E63*F63</f>
        <v>0</v>
      </c>
      <c r="H63" s="18"/>
    </row>
    <row r="64" spans="1:8" s="2" customFormat="1" ht="13.6" customHeight="1">
      <c r="A64" s="14">
        <v>21</v>
      </c>
      <c r="B64" s="36" t="s">
        <v>61</v>
      </c>
      <c r="C64" s="36" t="s">
        <v>62</v>
      </c>
      <c r="D64" s="36" t="s">
        <v>24</v>
      </c>
      <c r="E64" s="37">
        <v>158</v>
      </c>
      <c r="F64" s="55">
        <v>0</v>
      </c>
      <c r="G64" s="38">
        <f>E64*F64</f>
        <v>0</v>
      </c>
      <c r="H64" s="23" t="s">
        <v>100</v>
      </c>
    </row>
    <row r="65" spans="1:12" s="2" customFormat="1" ht="13.6" customHeight="1">
      <c r="A65" s="13" t="s">
        <v>93</v>
      </c>
      <c r="B65" s="39"/>
      <c r="C65" s="39" t="s">
        <v>63</v>
      </c>
      <c r="D65" s="39"/>
      <c r="E65" s="18">
        <v>158</v>
      </c>
      <c r="F65" s="56"/>
      <c r="G65" s="40"/>
      <c r="H65" s="18"/>
    </row>
    <row r="66" spans="1:12" s="2" customFormat="1" ht="13.6" customHeight="1">
      <c r="A66" s="14"/>
      <c r="B66" s="34" t="s">
        <v>64</v>
      </c>
      <c r="C66" s="34" t="s">
        <v>65</v>
      </c>
      <c r="D66" s="34"/>
      <c r="E66" s="22"/>
      <c r="F66" s="54"/>
      <c r="G66" s="35">
        <f>G67</f>
        <v>0</v>
      </c>
      <c r="H66" s="22" t="s">
        <v>93</v>
      </c>
    </row>
    <row r="67" spans="1:12" s="2" customFormat="1" ht="13.6" customHeight="1">
      <c r="A67" s="13">
        <v>23</v>
      </c>
      <c r="B67" s="36" t="s">
        <v>66</v>
      </c>
      <c r="C67" s="36" t="s">
        <v>67</v>
      </c>
      <c r="D67" s="36" t="s">
        <v>36</v>
      </c>
      <c r="E67" s="37">
        <v>98.593000000000004</v>
      </c>
      <c r="F67" s="55">
        <v>0</v>
      </c>
      <c r="G67" s="38">
        <f>E67*F67</f>
        <v>0</v>
      </c>
      <c r="H67" s="23" t="s">
        <v>100</v>
      </c>
    </row>
    <row r="68" spans="1:12" s="2" customFormat="1" ht="12" customHeight="1">
      <c r="A68" s="8"/>
      <c r="B68" s="9"/>
      <c r="C68" s="9" t="s">
        <v>68</v>
      </c>
      <c r="D68" s="9"/>
      <c r="E68" s="10"/>
      <c r="F68" s="11"/>
      <c r="G68" s="11">
        <f>G9</f>
        <v>0</v>
      </c>
      <c r="H68" s="10" t="s">
        <v>93</v>
      </c>
      <c r="J68" s="1"/>
    </row>
    <row r="69" spans="1:12" s="2" customFormat="1" ht="12" customHeight="1">
      <c r="J69" s="1"/>
    </row>
    <row r="70" spans="1:12" s="2" customFormat="1" ht="13.6" customHeight="1">
      <c r="J70" s="1"/>
    </row>
    <row r="71" spans="1:12" s="2" customFormat="1" ht="12" customHeight="1">
      <c r="L71" s="1"/>
    </row>
    <row r="72" spans="1:12" s="2" customFormat="1" ht="13.6" customHeight="1">
      <c r="L72" s="1"/>
    </row>
    <row r="73" spans="1:12" s="2" customFormat="1" ht="13.6" customHeight="1">
      <c r="L73" s="1"/>
    </row>
    <row r="74" spans="1:12" s="2" customFormat="1" ht="13.6" customHeight="1">
      <c r="L74" s="1"/>
    </row>
    <row r="75" spans="1:12" s="2" customFormat="1" ht="12" customHeight="1">
      <c r="L75" s="1"/>
    </row>
    <row r="76" spans="1:12" s="2" customFormat="1" ht="12" customHeight="1">
      <c r="L76" s="1"/>
    </row>
    <row r="77" spans="1:12" s="2" customFormat="1" ht="13.6" customHeight="1">
      <c r="L77" s="1"/>
    </row>
    <row r="78" spans="1:12" s="2" customFormat="1" ht="12" customHeight="1">
      <c r="L78" s="1"/>
    </row>
    <row r="79" spans="1:12" s="2" customFormat="1" ht="13.6" customHeight="1">
      <c r="L79" s="1"/>
    </row>
    <row r="80" spans="1:12" s="2" customFormat="1" ht="13.6" customHeight="1">
      <c r="L80" s="1"/>
    </row>
    <row r="81" spans="12:13" s="2" customFormat="1" ht="12" customHeight="1">
      <c r="L81" s="1"/>
      <c r="M81" s="1"/>
    </row>
    <row r="82" spans="12:13" s="2" customFormat="1" ht="13.6" customHeight="1">
      <c r="L82" s="1"/>
      <c r="M82" s="1"/>
    </row>
    <row r="83" spans="12:13" s="2" customFormat="1" ht="12" customHeight="1">
      <c r="L83" s="1"/>
      <c r="M83" s="1"/>
    </row>
    <row r="84" spans="12:13" s="2" customFormat="1" ht="13.6" customHeight="1">
      <c r="L84" s="1"/>
      <c r="M84" s="1"/>
    </row>
    <row r="85" spans="12:13" s="2" customFormat="1" ht="13.6" customHeight="1">
      <c r="L85" s="1"/>
      <c r="M85" s="1"/>
    </row>
    <row r="86" spans="12:13" s="2" customFormat="1" ht="12" customHeight="1">
      <c r="L86" s="1"/>
      <c r="M86" s="1"/>
    </row>
    <row r="87" spans="12:13" s="2" customFormat="1" ht="12" customHeight="1">
      <c r="L87" s="1"/>
      <c r="M87" s="1"/>
    </row>
    <row r="88" spans="12:13" s="2" customFormat="1" ht="13.6" customHeight="1">
      <c r="L88" s="1"/>
      <c r="M88" s="1"/>
    </row>
    <row r="89" spans="12:13" s="2" customFormat="1" ht="13.6" customHeight="1">
      <c r="L89" s="1"/>
      <c r="M89" s="1"/>
    </row>
    <row r="90" spans="12:13" s="2" customFormat="1" ht="12" customHeight="1">
      <c r="L90" s="1"/>
      <c r="M90" s="1"/>
    </row>
    <row r="91" spans="12:13" s="2" customFormat="1" ht="24" customHeight="1">
      <c r="L91" s="1"/>
      <c r="M91" s="1"/>
    </row>
    <row r="92" spans="12:13" s="2" customFormat="1" ht="12" customHeight="1">
      <c r="L92" s="1"/>
      <c r="M92" s="1"/>
    </row>
    <row r="93" spans="12:13" s="2" customFormat="1" ht="13.6" customHeight="1">
      <c r="L93" s="1"/>
      <c r="M93" s="1"/>
    </row>
    <row r="94" spans="12:13" s="2" customFormat="1" ht="12" customHeight="1">
      <c r="L94" s="1"/>
      <c r="M94" s="1"/>
    </row>
    <row r="95" spans="12:13" s="2" customFormat="1" ht="24" customHeight="1">
      <c r="L95" s="1"/>
      <c r="M95" s="1"/>
    </row>
    <row r="96" spans="12:13" s="2" customFormat="1" ht="12" customHeight="1">
      <c r="L96" s="1"/>
      <c r="M96" s="1"/>
    </row>
    <row r="97" spans="12:14" s="2" customFormat="1" ht="13.6" customHeight="1">
      <c r="L97" s="1"/>
      <c r="M97" s="1"/>
    </row>
    <row r="98" spans="12:14" s="2" customFormat="1" ht="12" customHeight="1">
      <c r="L98" s="1"/>
      <c r="M98" s="1"/>
    </row>
    <row r="99" spans="12:14" s="2" customFormat="1" ht="24" customHeight="1">
      <c r="L99" s="1"/>
      <c r="M99" s="1"/>
      <c r="N99" s="1"/>
    </row>
    <row r="100" spans="12:14" s="2" customFormat="1" ht="12" customHeight="1">
      <c r="L100" s="1"/>
      <c r="M100" s="1"/>
      <c r="N100" s="1"/>
    </row>
    <row r="101" spans="12:14" s="2" customFormat="1" ht="12" customHeight="1">
      <c r="L101" s="1"/>
      <c r="M101" s="1"/>
      <c r="N101" s="1"/>
    </row>
    <row r="102" spans="12:14" s="2" customFormat="1" ht="13.6" customHeight="1">
      <c r="L102" s="1"/>
      <c r="M102" s="1"/>
      <c r="N102" s="1"/>
    </row>
    <row r="103" spans="12:14" s="2" customFormat="1" ht="13.6" customHeight="1">
      <c r="L103" s="1"/>
      <c r="M103" s="1"/>
      <c r="N103" s="1"/>
    </row>
    <row r="104" spans="12:14" s="2" customFormat="1" ht="12" customHeight="1">
      <c r="L104" s="1"/>
      <c r="M104" s="1"/>
      <c r="N104" s="1"/>
    </row>
    <row r="105" spans="12:14" s="2" customFormat="1" ht="13.6" customHeight="1">
      <c r="L105" s="1"/>
      <c r="M105" s="1"/>
      <c r="N105" s="1"/>
    </row>
    <row r="106" spans="12:14" s="2" customFormat="1" ht="12" customHeight="1">
      <c r="L106" s="1"/>
      <c r="M106" s="1"/>
      <c r="N106" s="1"/>
    </row>
    <row r="107" spans="12:14" s="2" customFormat="1" ht="13.6" customHeight="1">
      <c r="L107" s="1"/>
      <c r="M107" s="1"/>
      <c r="N107" s="1"/>
    </row>
    <row r="108" spans="12:14" s="2" customFormat="1" ht="12" customHeight="1">
      <c r="L108" s="1"/>
      <c r="M108" s="1"/>
      <c r="N108" s="1"/>
    </row>
    <row r="109" spans="12:14" s="2" customFormat="1" ht="13.6" customHeight="1">
      <c r="L109" s="1"/>
      <c r="M109" s="1"/>
      <c r="N109" s="1"/>
    </row>
    <row r="110" spans="12:14" s="2" customFormat="1" ht="12" customHeight="1">
      <c r="L110" s="1"/>
      <c r="M110" s="1"/>
      <c r="N110" s="1"/>
    </row>
    <row r="111" spans="12:14" s="2" customFormat="1" ht="13.6" customHeight="1">
      <c r="L111" s="1"/>
      <c r="M111" s="1"/>
      <c r="N111" s="1"/>
    </row>
    <row r="112" spans="12:14" s="2" customFormat="1" ht="12" customHeight="1">
      <c r="L112" s="1"/>
      <c r="M112" s="1"/>
      <c r="N112" s="1"/>
    </row>
    <row r="113" spans="12:15" s="2" customFormat="1" ht="13.6" customHeight="1">
      <c r="L113" s="1"/>
      <c r="M113" s="1"/>
      <c r="N113" s="1"/>
    </row>
    <row r="114" spans="12:15" s="2" customFormat="1" ht="12" customHeight="1">
      <c r="L114" s="1"/>
      <c r="M114" s="1"/>
      <c r="N114" s="1"/>
    </row>
    <row r="115" spans="12:15" s="2" customFormat="1" ht="24" customHeight="1">
      <c r="L115" s="1"/>
      <c r="M115" s="1"/>
      <c r="N115" s="1"/>
    </row>
    <row r="116" spans="12:15" s="2" customFormat="1" ht="12" customHeight="1">
      <c r="L116" s="1"/>
      <c r="M116" s="1"/>
      <c r="N116" s="1"/>
    </row>
    <row r="117" spans="12:15" s="2" customFormat="1" ht="13.6" customHeight="1">
      <c r="L117" s="1"/>
      <c r="M117" s="1"/>
      <c r="N117" s="1"/>
    </row>
    <row r="118" spans="12:15" s="2" customFormat="1" ht="12" customHeight="1">
      <c r="L118" s="1"/>
      <c r="M118" s="1"/>
      <c r="N118" s="1"/>
      <c r="O118" s="1"/>
    </row>
    <row r="119" spans="12:15" s="2" customFormat="1" ht="13.6" customHeight="1">
      <c r="L119" s="1"/>
      <c r="M119" s="1"/>
      <c r="N119" s="1"/>
      <c r="O119" s="1"/>
    </row>
    <row r="120" spans="12:15" s="2" customFormat="1" ht="13.6" customHeight="1">
      <c r="L120" s="1"/>
      <c r="M120" s="1"/>
      <c r="N120" s="1"/>
      <c r="O120" s="1"/>
    </row>
    <row r="121" spans="12:15" s="2" customFormat="1" ht="21" customHeight="1">
      <c r="L121" s="1"/>
      <c r="M121" s="1"/>
      <c r="N121" s="1"/>
      <c r="O121" s="1"/>
    </row>
  </sheetData>
  <phoneticPr fontId="0" type="noConversion"/>
  <pageMargins left="0.47244093153211808" right="0.39370079040527345" top="0.31496062808566627" bottom="0.19685039520263672" header="0" footer="0"/>
  <pageSetup paperSize="9" scale="96" fitToHeight="100" orientation="landscape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s VV</vt:lpstr>
      <vt:lpstr>'Rozpočet s VV'!Názvy_tisku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Martin4</dc:creator>
  <cp:lastModifiedBy>Martin4</cp:lastModifiedBy>
  <dcterms:created xsi:type="dcterms:W3CDTF">2019-07-30T14:31:45Z</dcterms:created>
  <dcterms:modified xsi:type="dcterms:W3CDTF">2023-01-02T09:25:01Z</dcterms:modified>
</cp:coreProperties>
</file>