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570" windowWidth="18195" windowHeight="10770" activeTab="0"/>
  </bookViews>
  <sheets>
    <sheet name="Přehled OM" sheetId="1" r:id="rId1"/>
    <sheet name="VO DD" sheetId="2" r:id="rId2"/>
  </sheets>
  <definedNames/>
  <calcPr calcId="145621"/>
</workbook>
</file>

<file path=xl/sharedStrings.xml><?xml version="1.0" encoding="utf-8"?>
<sst xmlns="http://schemas.openxmlformats.org/spreadsheetml/2006/main" count="313" uniqueCount="137">
  <si>
    <t>Příloha č.1 - Seznam odběrných  míst: Město Ústí nad Orlicí a jím zřízené organizace - zemní plyn</t>
  </si>
  <si>
    <t>Číslo místa spotřeby</t>
  </si>
  <si>
    <t>EIC kód</t>
  </si>
  <si>
    <t>Adresa místa spotřeby</t>
  </si>
  <si>
    <t>Kategorie odběru</t>
  </si>
  <si>
    <t>Stávající smlouva platná do</t>
  </si>
  <si>
    <t>[MWh/rok]</t>
  </si>
  <si>
    <r>
      <rPr>
        <i/>
        <sz val="8"/>
        <rFont val="Arial Black"/>
        <family val="2"/>
      </rPr>
      <t xml:space="preserve">Zákazník: </t>
    </r>
    <r>
      <rPr>
        <b/>
        <sz val="8"/>
        <rFont val="Arial Black"/>
        <family val="2"/>
      </rPr>
      <t>Město Ústí nad Orlicí, Sychrova 16, 562 26 Ústí nad Orlicí, IČ 00279676</t>
    </r>
  </si>
  <si>
    <t>27ZG500Z00839176</t>
  </si>
  <si>
    <t>Třebovská 299, Ústí nad Orlicí, 562 03</t>
  </si>
  <si>
    <t>MO</t>
  </si>
  <si>
    <t>27ZG500Z0082670J</t>
  </si>
  <si>
    <t>Mistra Jaroslava Kociana 54, Ústí nad Orlicí, 562 01</t>
  </si>
  <si>
    <t>27ZG500Z0069786E</t>
  </si>
  <si>
    <t>Vrbová 655, Ústí nad Orlicí, 562 01</t>
  </si>
  <si>
    <t>27ZG500Z03006678</t>
  </si>
  <si>
    <t>Dělnická 1405, Ústí nad Orlicí, 562 01</t>
  </si>
  <si>
    <t>27ZG500Z0082673D</t>
  </si>
  <si>
    <t>Mírové nám. 17, Ústí nad Orlicí, 562 01</t>
  </si>
  <si>
    <t>27ZG500Z00809854</t>
  </si>
  <si>
    <t>Mírové nám.7, Ústí nad Orlicí, 562 01</t>
  </si>
  <si>
    <t>27ZG500Z00708124</t>
  </si>
  <si>
    <t>Mírové nám. 7, Ústí nad Orlicí, 562 01</t>
  </si>
  <si>
    <t>Celkem</t>
  </si>
  <si>
    <t>Číslo měřidla</t>
  </si>
  <si>
    <r>
      <rPr>
        <i/>
        <sz val="8"/>
        <rFont val="Arial Black"/>
        <family val="2"/>
      </rPr>
      <t xml:space="preserve">Zákazník: </t>
    </r>
    <r>
      <rPr>
        <sz val="8"/>
        <rFont val="Arial Black"/>
        <family val="2"/>
      </rPr>
      <t>Stacionář Ústí nad Orlicí, T.G.Masaryka 123, 562 01 Ústí nad Orlicí, IČ 70865388</t>
    </r>
  </si>
  <si>
    <t>9300513634</t>
  </si>
  <si>
    <t>27ZG500Z0082058X</t>
  </si>
  <si>
    <t>2307259</t>
  </si>
  <si>
    <t>T. G. Masaryka 123, 562 01 Ústí nad Orlicí</t>
  </si>
  <si>
    <r>
      <t xml:space="preserve">Zákazník: </t>
    </r>
    <r>
      <rPr>
        <sz val="8"/>
        <rFont val="Arial Black"/>
        <family val="2"/>
      </rPr>
      <t>Domov důchodců Ústí nad Orlicí, Cihlářská 761, 562 01 Ústí nad Orlicí, IČ 70857130</t>
    </r>
  </si>
  <si>
    <t>9302341706</t>
  </si>
  <si>
    <t>27ZG500Z0291676T</t>
  </si>
  <si>
    <t>Cihlářská 761, 562 01 Ústí nad Orlicí</t>
  </si>
  <si>
    <t>VO</t>
  </si>
  <si>
    <t>9300580595</t>
  </si>
  <si>
    <t>27ZG500Z0078656Q</t>
  </si>
  <si>
    <t>22414425</t>
  </si>
  <si>
    <r>
      <t xml:space="preserve">Zákazník: </t>
    </r>
    <r>
      <rPr>
        <b/>
        <sz val="8"/>
        <rFont val="Arial Black"/>
        <family val="2"/>
      </rPr>
      <t>Mateřská škola Ústí nad Orlicí, Pod Lesem 290, 562 03 Ústí nad Orlicí, IČ 75017474</t>
    </r>
  </si>
  <si>
    <t>9300580604</t>
  </si>
  <si>
    <t>27ZG500Z00612739</t>
  </si>
  <si>
    <t>1800756</t>
  </si>
  <si>
    <t>Pod Lesem 290, 562 03 Ústí nad Orlicí</t>
  </si>
  <si>
    <r>
      <t xml:space="preserve">Zákazník: </t>
    </r>
    <r>
      <rPr>
        <b/>
        <sz val="8"/>
        <rFont val="Arial Black"/>
        <family val="2"/>
      </rPr>
      <t>Mateřská škola Ústí nad Orlicí Sokolská 165, 562 04  Ústí nad Orlicí, IČ 75018284</t>
    </r>
  </si>
  <si>
    <t>9300506119</t>
  </si>
  <si>
    <t>27ZG500Z0071596G</t>
  </si>
  <si>
    <t>4013473</t>
  </si>
  <si>
    <t>Sokolská 165, 562 04  Ústí nad Orlicí</t>
  </si>
  <si>
    <r>
      <t xml:space="preserve">Zákazník: </t>
    </r>
    <r>
      <rPr>
        <b/>
        <sz val="8"/>
        <rFont val="Arial Black"/>
        <family val="2"/>
      </rPr>
      <t>Mateřská škola KLUBÍČKO Ústí nad Orlicí, Dělnická 67, 562 01 Ústí nad Orlicí, IČ 75017318</t>
    </r>
  </si>
  <si>
    <t>9302588978</t>
  </si>
  <si>
    <t>27ZG500Z0323870L</t>
  </si>
  <si>
    <t>8478158</t>
  </si>
  <si>
    <t>Dělnická 67, 562 01 Ústí nad Orlicí</t>
  </si>
  <si>
    <t>9300442965</t>
  </si>
  <si>
    <t>27ZG500Z00596192</t>
  </si>
  <si>
    <t>6776998</t>
  </si>
  <si>
    <t>Heranova 1348, 562 06 Ústí nad Orlicí</t>
  </si>
  <si>
    <t>9300524454</t>
  </si>
  <si>
    <t>27ZG500Z00809838</t>
  </si>
  <si>
    <t>Nerudova 136, 562 03  Ústí nad Orlicí</t>
  </si>
  <si>
    <r>
      <rPr>
        <i/>
        <sz val="8"/>
        <rFont val="Arial Black"/>
        <family val="2"/>
      </rPr>
      <t xml:space="preserve">Zákazník: </t>
    </r>
    <r>
      <rPr>
        <b/>
        <sz val="8"/>
        <rFont val="Arial Black"/>
        <family val="2"/>
      </rPr>
      <t>Základní škola Ústí nad Orlicí, Bratří Čapků 1332, 562 06  Ústí nad Orlicí, IČ 75018446</t>
    </r>
  </si>
  <si>
    <t>9300510300</t>
  </si>
  <si>
    <t>Bratří Čapků 1332, 562 06  Ústí nad Orlicí</t>
  </si>
  <si>
    <t>9300510310</t>
  </si>
  <si>
    <t>6088232</t>
  </si>
  <si>
    <r>
      <rPr>
        <i/>
        <sz val="8"/>
        <rFont val="Arial Black"/>
        <family val="2"/>
      </rPr>
      <t xml:space="preserve">Zákazník: </t>
    </r>
    <r>
      <rPr>
        <b/>
        <sz val="8"/>
        <rFont val="Arial Black"/>
        <family val="2"/>
      </rPr>
      <t>Základní škola Ústí nad Orlicí, Komenského 11, 562 01 Ústí nad Orlicí, IČ 75018365</t>
    </r>
  </si>
  <si>
    <t>9300439206</t>
  </si>
  <si>
    <t>27ZG500Z0082674B</t>
  </si>
  <si>
    <t>Komenského 11, 562 01 Ústí nad Orlicí</t>
  </si>
  <si>
    <t>773935</t>
  </si>
  <si>
    <t>9302341689</t>
  </si>
  <si>
    <t>27ZG500Z0291311W</t>
  </si>
  <si>
    <t>3400145419</t>
  </si>
  <si>
    <t>Na Štěpnici 300, 562 01 Ústí nad Orlicí</t>
  </si>
  <si>
    <t>SO</t>
  </si>
  <si>
    <r>
      <rPr>
        <i/>
        <sz val="8"/>
        <rFont val="Arial Black"/>
        <family val="2"/>
      </rPr>
      <t xml:space="preserve">Zákazník: </t>
    </r>
    <r>
      <rPr>
        <b/>
        <sz val="8"/>
        <rFont val="Arial Black"/>
        <family val="2"/>
      </rPr>
      <t>Základní škola Ústí nad Orlicí, Třebovská 147, Ústí nad Orlicí, 562 03, IČ: 75018527</t>
    </r>
  </si>
  <si>
    <t>27ZG500Z0082042B</t>
  </si>
  <si>
    <t>Třebovská 221, 562 03,Ústí nad Orlicí</t>
  </si>
  <si>
    <t>9302341697</t>
  </si>
  <si>
    <t>27ZG500Z0291900D</t>
  </si>
  <si>
    <t>4079294</t>
  </si>
  <si>
    <t>Třebovská 147, 562 03,Ústí nad Orlicí</t>
  </si>
  <si>
    <r>
      <t xml:space="preserve">Zákazník: </t>
    </r>
    <r>
      <rPr>
        <sz val="8"/>
        <rFont val="Arial Black"/>
        <family val="2"/>
      </rPr>
      <t>Školní jídelna Ústí nad Orlicí, T. G. Masaryka 148, 562 01  Ústí nad Orlicí, IČ 75018683</t>
    </r>
  </si>
  <si>
    <t>9300510206</t>
  </si>
  <si>
    <t>27ZG500Z0082698Y</t>
  </si>
  <si>
    <t>T. G. Masaryka 148, 562 01 Ústínad Orlicí</t>
  </si>
  <si>
    <r>
      <rPr>
        <i/>
        <sz val="8"/>
        <rFont val="Arial Black"/>
        <family val="2"/>
      </rPr>
      <t xml:space="preserve">Zákazník: </t>
    </r>
    <r>
      <rPr>
        <b/>
        <sz val="8"/>
        <rFont val="Arial Black"/>
        <family val="2"/>
      </rPr>
      <t>Základní umělecká škola Jaroslava Kociana, Smetanova 1500. 562 01  Ústí nad Orlicí, IČ 72085142</t>
    </r>
  </si>
  <si>
    <t>9300570091</t>
  </si>
  <si>
    <t>27ZG500Z00674479</t>
  </si>
  <si>
    <t>Smetanova 1500, 562 01  Ústí nad Orlicí</t>
  </si>
  <si>
    <r>
      <t xml:space="preserve">Zákazník: </t>
    </r>
    <r>
      <rPr>
        <sz val="8"/>
        <rFont val="Arial Black"/>
        <family val="2"/>
      </rPr>
      <t>KLUBCENTRUM v Ústí nad Orlicí, Lochmanova 1400, 562 01 Ústí nad Orlicí, IČ 00485195</t>
    </r>
  </si>
  <si>
    <t>Husova 1062, 562 01 Ústí nad Orlicí</t>
  </si>
  <si>
    <r>
      <rPr>
        <i/>
        <sz val="8"/>
        <rFont val="Arial Black"/>
        <family val="2"/>
      </rPr>
      <t xml:space="preserve">Zákazník: </t>
    </r>
    <r>
      <rPr>
        <b/>
        <sz val="8"/>
        <rFont val="Arial Black"/>
        <family val="2"/>
      </rPr>
      <t>Městská knihovna Ústí nad Orlicí, Příkopy 376, 562 01  Ústí nad Orlicí, IČ 68212691</t>
    </r>
  </si>
  <si>
    <t>9300577252</t>
  </si>
  <si>
    <t>27ZG500Z00586731</t>
  </si>
  <si>
    <t>Příkopy 376, 562 01  Ústí nad Orlicí</t>
  </si>
  <si>
    <r>
      <rPr>
        <i/>
        <sz val="8"/>
        <rFont val="Arial Black"/>
        <family val="2"/>
      </rPr>
      <t xml:space="preserve">Zákazník: </t>
    </r>
    <r>
      <rPr>
        <b/>
        <sz val="8"/>
        <rFont val="Arial Black"/>
        <family val="2"/>
      </rPr>
      <t>Městské muzeum v Ústí nad Orlicí,  17.listopadu 72, 56201 Ústí nad Orlicí, IČ 00486329</t>
    </r>
  </si>
  <si>
    <t>9302364399</t>
  </si>
  <si>
    <t>2604</t>
  </si>
  <si>
    <t xml:space="preserve">17.listopadu 72, 562 01 Ústí nad Orlicí </t>
  </si>
  <si>
    <r>
      <t xml:space="preserve">celkem spotřeba </t>
    </r>
    <r>
      <rPr>
        <b/>
        <sz val="8"/>
        <rFont val="Arial"/>
        <family val="2"/>
      </rPr>
      <t>MO</t>
    </r>
  </si>
  <si>
    <r>
      <t xml:space="preserve">celkem spotřeba </t>
    </r>
    <r>
      <rPr>
        <b/>
        <sz val="8"/>
        <rFont val="Arial"/>
        <family val="2"/>
      </rPr>
      <t>SO</t>
    </r>
  </si>
  <si>
    <r>
      <t xml:space="preserve">celkem spotřeba </t>
    </r>
    <r>
      <rPr>
        <b/>
        <sz val="8"/>
        <rFont val="Arial"/>
        <family val="2"/>
      </rPr>
      <t>VO</t>
    </r>
  </si>
  <si>
    <t>MWh/rok</t>
  </si>
  <si>
    <t>9302361141</t>
  </si>
  <si>
    <t>27ZG500Z0300455N</t>
  </si>
  <si>
    <t>7320</t>
  </si>
  <si>
    <t>4372</t>
  </si>
  <si>
    <t>měsíc</t>
  </si>
  <si>
    <t>celkem v MWh</t>
  </si>
  <si>
    <t>.</t>
  </si>
  <si>
    <t>27ZG500Z0064518R</t>
  </si>
  <si>
    <t>4089410</t>
  </si>
  <si>
    <t>27ZG500Z00832127</t>
  </si>
  <si>
    <t>6035633</t>
  </si>
  <si>
    <t>4056616</t>
  </si>
  <si>
    <t>5546135</t>
  </si>
  <si>
    <t xml:space="preserve"> </t>
  </si>
  <si>
    <r>
      <t xml:space="preserve">Zákazník: </t>
    </r>
    <r>
      <rPr>
        <sz val="8"/>
        <rFont val="Arial Black"/>
        <family val="2"/>
      </rPr>
      <t>Mateřská škola u skřítka Jasánka, Ústí nad Orlicí, Nerudova 136, 562 03  Ústí nad Orlicí, IČ 75017555</t>
    </r>
  </si>
  <si>
    <r>
      <t xml:space="preserve">Zákazník: </t>
    </r>
    <r>
      <rPr>
        <b/>
        <sz val="8"/>
        <rFont val="Arial Black"/>
        <family val="2"/>
      </rPr>
      <t>Mateřská škola Lentilka, Ústí nad Orlicí, Heranova 1348, 562 06  Ústí nad Orlicí, IČ 75017393</t>
    </r>
  </si>
  <si>
    <t>4076223</t>
  </si>
  <si>
    <t>Dělnická 219, Ústí nad Orlicí, 562 01</t>
  </si>
  <si>
    <t>27ZG500Z0075473C</t>
  </si>
  <si>
    <t>9300513955</t>
  </si>
  <si>
    <t>27ZG500Z0078659K</t>
  </si>
  <si>
    <t>5407711</t>
  </si>
  <si>
    <t>celkem předpokládaná roční spotřeba</t>
  </si>
  <si>
    <t>Havlíčkova 621, 562 01 Ústí nad Orlicí</t>
  </si>
  <si>
    <t>Spotřeba za rok 2013</t>
  </si>
  <si>
    <t>3601237</t>
  </si>
  <si>
    <t>4144380</t>
  </si>
  <si>
    <t>27ZG500Z03007400</t>
  </si>
  <si>
    <t>č. měřidla-VO</t>
  </si>
  <si>
    <t>Spotřeba plynu v roce 2013 - VO Domov důchodců Ústí nad Orlicí, Cihlářská 761, 562 01 Ústí nad Orlicí, IČ 70857130</t>
  </si>
  <si>
    <t>Rezervovaná roční kapacita dle smlouvy je 987 MWh, denní kapacita 26,135 MWh</t>
  </si>
  <si>
    <t>Čs.armády 262, 562 01 Ústí nad Orlicí</t>
  </si>
  <si>
    <t>27ZG500Z0329817W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</si>
</sst>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0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8"/>
      <name val="Arial Black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Black"/>
      <family val="2"/>
    </font>
    <font>
      <i/>
      <sz val="8"/>
      <name val="Arial Black"/>
      <family val="2"/>
    </font>
    <font>
      <sz val="8"/>
      <name val="Arial Black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30"/>
      <name val="Arial"/>
      <family val="2"/>
    </font>
    <font>
      <sz val="11"/>
      <color indexed="30"/>
      <name val="Calibri"/>
      <family val="2"/>
    </font>
    <font>
      <sz val="10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62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1"/>
      <color theme="7" tint="-0.24997000396251678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13">
    <xf numFmtId="0" fontId="0" fillId="0" borderId="0" xfId="0"/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/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164" fontId="4" fillId="3" borderId="4" xfId="0" applyNumberFormat="1" applyFont="1" applyFill="1" applyBorder="1" applyAlignment="1">
      <alignment vertical="center"/>
    </xf>
    <xf numFmtId="0" fontId="0" fillId="3" borderId="4" xfId="0" applyFill="1" applyBorder="1"/>
    <xf numFmtId="49" fontId="3" fillId="0" borderId="4" xfId="0" applyNumberFormat="1" applyFont="1" applyFill="1" applyBorder="1" applyAlignment="1">
      <alignment horizontal="right" vertical="center" inden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/>
    <xf numFmtId="49" fontId="9" fillId="0" borderId="0" xfId="0" applyNumberFormat="1" applyFont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164" fontId="3" fillId="0" borderId="4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164" fontId="0" fillId="0" borderId="0" xfId="0" applyNumberFormat="1" applyFill="1"/>
    <xf numFmtId="0" fontId="3" fillId="5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164" fontId="0" fillId="0" borderId="0" xfId="0" applyNumberFormat="1" applyAlignment="1">
      <alignment horizontal="center" vertical="center"/>
    </xf>
    <xf numFmtId="164" fontId="3" fillId="5" borderId="0" xfId="0" applyNumberFormat="1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165" fontId="11" fillId="3" borderId="0" xfId="0" applyNumberFormat="1" applyFont="1" applyFill="1" applyAlignment="1">
      <alignment vertical="center"/>
    </xf>
    <xf numFmtId="0" fontId="12" fillId="3" borderId="0" xfId="0" applyFont="1" applyFill="1"/>
    <xf numFmtId="14" fontId="3" fillId="0" borderId="3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/>
    <xf numFmtId="0" fontId="15" fillId="0" borderId="0" xfId="0" applyFont="1" applyFill="1"/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/>
    <xf numFmtId="0" fontId="21" fillId="0" borderId="4" xfId="0" applyNumberFormat="1" applyFont="1" applyBorder="1"/>
    <xf numFmtId="0" fontId="21" fillId="3" borderId="4" xfId="0" applyNumberFormat="1" applyFont="1" applyFill="1" applyBorder="1"/>
    <xf numFmtId="0" fontId="21" fillId="0" borderId="4" xfId="0" applyFont="1" applyBorder="1"/>
    <xf numFmtId="0" fontId="0" fillId="0" borderId="8" xfId="0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0" fillId="3" borderId="10" xfId="0" applyNumberFormat="1" applyFill="1" applyBorder="1"/>
    <xf numFmtId="0" fontId="21" fillId="3" borderId="7" xfId="0" applyFont="1" applyFill="1" applyBorder="1"/>
    <xf numFmtId="0" fontId="0" fillId="0" borderId="10" xfId="0" applyBorder="1" applyAlignment="1">
      <alignment horizontal="center" vertical="center"/>
    </xf>
    <xf numFmtId="0" fontId="0" fillId="6" borderId="11" xfId="0" applyNumberFormat="1" applyFill="1" applyBorder="1"/>
    <xf numFmtId="0" fontId="0" fillId="0" borderId="3" xfId="0" applyNumberFormat="1" applyBorder="1"/>
    <xf numFmtId="0" fontId="0" fillId="0" borderId="12" xfId="0" applyNumberFormat="1" applyBorder="1"/>
    <xf numFmtId="14" fontId="3" fillId="0" borderId="13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3" fillId="0" borderId="0" xfId="0" applyFont="1" applyFill="1" applyAlignment="1">
      <alignment horizontal="center" vertical="center"/>
    </xf>
    <xf numFmtId="164" fontId="8" fillId="0" borderId="0" xfId="0" applyNumberFormat="1" applyFont="1" applyFill="1"/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164" fontId="3" fillId="0" borderId="13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166" fontId="3" fillId="0" borderId="3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164" fontId="4" fillId="7" borderId="4" xfId="0" applyNumberFormat="1" applyFont="1" applyFill="1" applyBorder="1" applyAlignment="1">
      <alignment horizontal="center" vertical="center"/>
    </xf>
    <xf numFmtId="164" fontId="4" fillId="8" borderId="4" xfId="0" applyNumberFormat="1" applyFont="1" applyFill="1" applyBorder="1" applyAlignment="1">
      <alignment vertical="center"/>
    </xf>
    <xf numFmtId="0" fontId="0" fillId="8" borderId="4" xfId="0" applyFill="1" applyBorder="1"/>
    <xf numFmtId="0" fontId="4" fillId="8" borderId="14" xfId="0" applyFont="1" applyFill="1" applyBorder="1" applyAlignment="1">
      <alignment horizontal="left" vertical="center"/>
    </xf>
    <xf numFmtId="0" fontId="4" fillId="8" borderId="15" xfId="0" applyFont="1" applyFill="1" applyBorder="1" applyAlignment="1">
      <alignment horizontal="left" vertical="center"/>
    </xf>
    <xf numFmtId="0" fontId="0" fillId="8" borderId="16" xfId="0" applyFill="1" applyBorder="1" applyAlignment="1">
      <alignment horizontal="left" vertical="center"/>
    </xf>
    <xf numFmtId="0" fontId="4" fillId="8" borderId="17" xfId="0" applyFont="1" applyFill="1" applyBorder="1" applyAlignment="1">
      <alignment horizontal="left" vertical="center"/>
    </xf>
    <xf numFmtId="0" fontId="4" fillId="8" borderId="18" xfId="0" applyFont="1" applyFill="1" applyBorder="1" applyAlignment="1">
      <alignment horizontal="left" vertical="center"/>
    </xf>
    <xf numFmtId="0" fontId="0" fillId="8" borderId="19" xfId="0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9" borderId="4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49" fontId="4" fillId="7" borderId="4" xfId="0" applyNumberFormat="1" applyFont="1" applyFill="1" applyBorder="1" applyAlignment="1">
      <alignment horizontal="center" vertical="center" wrapText="1"/>
    </xf>
    <xf numFmtId="49" fontId="4" fillId="7" borderId="4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9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9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5"/>
  <sheetViews>
    <sheetView tabSelected="1" workbookViewId="0" topLeftCell="A1">
      <selection activeCell="H11" sqref="H11"/>
    </sheetView>
  </sheetViews>
  <sheetFormatPr defaultColWidth="16.00390625" defaultRowHeight="15"/>
  <cols>
    <col min="1" max="1" width="11.00390625" style="2" customWidth="1"/>
    <col min="2" max="2" width="15.8515625" style="2" customWidth="1"/>
    <col min="3" max="3" width="13.8515625" style="3" customWidth="1"/>
    <col min="4" max="4" width="32.28125" style="3" customWidth="1"/>
    <col min="5" max="5" width="9.7109375" style="3" customWidth="1"/>
    <col min="6" max="6" width="13.00390625" style="4" customWidth="1"/>
    <col min="7" max="7" width="10.421875" style="0" customWidth="1"/>
    <col min="8" max="8" width="11.00390625" style="5" customWidth="1"/>
    <col min="9" max="10" width="9.140625" style="0" customWidth="1"/>
    <col min="11" max="11" width="12.421875" style="0" customWidth="1"/>
    <col min="12" max="253" width="9.140625" style="0" customWidth="1"/>
    <col min="254" max="254" width="5.57421875" style="0" customWidth="1"/>
  </cols>
  <sheetData>
    <row r="1" ht="15">
      <c r="A1" s="1" t="s">
        <v>0</v>
      </c>
    </row>
    <row r="3" spans="1:7" ht="15" customHeight="1">
      <c r="A3" s="99" t="s">
        <v>1</v>
      </c>
      <c r="B3" s="100" t="s">
        <v>2</v>
      </c>
      <c r="C3" s="101" t="s">
        <v>24</v>
      </c>
      <c r="D3" s="101" t="s">
        <v>3</v>
      </c>
      <c r="E3" s="102" t="s">
        <v>4</v>
      </c>
      <c r="F3" s="103" t="s">
        <v>128</v>
      </c>
      <c r="G3" s="102" t="s">
        <v>5</v>
      </c>
    </row>
    <row r="4" spans="1:7" ht="15" customHeight="1">
      <c r="A4" s="99"/>
      <c r="B4" s="100"/>
      <c r="C4" s="101"/>
      <c r="D4" s="101"/>
      <c r="E4" s="102"/>
      <c r="F4" s="103"/>
      <c r="G4" s="104"/>
    </row>
    <row r="5" spans="1:7" ht="15">
      <c r="A5" s="99"/>
      <c r="B5" s="100"/>
      <c r="C5" s="101"/>
      <c r="D5" s="101"/>
      <c r="E5" s="102"/>
      <c r="F5" s="85" t="s">
        <v>6</v>
      </c>
      <c r="G5" s="104"/>
    </row>
    <row r="6" spans="1:7" ht="15">
      <c r="A6" s="97" t="s">
        <v>7</v>
      </c>
      <c r="B6" s="97"/>
      <c r="C6" s="97"/>
      <c r="D6" s="97"/>
      <c r="E6" s="97"/>
      <c r="F6" s="97"/>
      <c r="G6" s="97"/>
    </row>
    <row r="7" spans="1:8" ht="15">
      <c r="A7" s="6">
        <v>9300442722</v>
      </c>
      <c r="B7" s="7" t="s">
        <v>8</v>
      </c>
      <c r="C7" s="8">
        <v>6590095</v>
      </c>
      <c r="D7" s="9" t="s">
        <v>9</v>
      </c>
      <c r="E7" s="10" t="s">
        <v>10</v>
      </c>
      <c r="F7" s="78">
        <v>14.81909</v>
      </c>
      <c r="G7" s="11">
        <v>42369</v>
      </c>
      <c r="H7" s="56"/>
    </row>
    <row r="8" spans="1:7" ht="24" thickBot="1">
      <c r="A8" s="12">
        <v>9300509963</v>
      </c>
      <c r="B8" s="13" t="s">
        <v>11</v>
      </c>
      <c r="C8" s="13">
        <v>2436627</v>
      </c>
      <c r="D8" s="14" t="s">
        <v>12</v>
      </c>
      <c r="E8" s="15" t="s">
        <v>10</v>
      </c>
      <c r="F8" s="79">
        <v>44.28278</v>
      </c>
      <c r="G8" s="49">
        <v>42369</v>
      </c>
    </row>
    <row r="9" spans="1:10" s="19" customFormat="1" ht="15">
      <c r="A9" s="16">
        <v>9300430831</v>
      </c>
      <c r="B9" s="16" t="s">
        <v>13</v>
      </c>
      <c r="C9" s="16">
        <v>6590190</v>
      </c>
      <c r="D9" s="82" t="s">
        <v>14</v>
      </c>
      <c r="E9" s="16" t="s">
        <v>10</v>
      </c>
      <c r="F9" s="80">
        <v>75.562</v>
      </c>
      <c r="G9" s="11">
        <v>42369</v>
      </c>
      <c r="H9" s="5"/>
      <c r="I9" s="17"/>
      <c r="J9" s="18"/>
    </row>
    <row r="10" spans="1:10" s="19" customFormat="1" ht="15">
      <c r="A10" s="20">
        <v>9302362773</v>
      </c>
      <c r="B10" s="20" t="s">
        <v>15</v>
      </c>
      <c r="C10" s="20">
        <v>4098877</v>
      </c>
      <c r="D10" s="21" t="s">
        <v>16</v>
      </c>
      <c r="E10" s="20" t="s">
        <v>10</v>
      </c>
      <c r="F10" s="33">
        <v>105.043</v>
      </c>
      <c r="G10" s="11">
        <v>42369</v>
      </c>
      <c r="H10" s="5"/>
      <c r="I10" s="17"/>
      <c r="J10" s="18"/>
    </row>
    <row r="11" spans="1:10" s="52" customFormat="1" ht="15">
      <c r="A11" s="20">
        <v>9300520256</v>
      </c>
      <c r="B11" s="25" t="s">
        <v>122</v>
      </c>
      <c r="C11" s="20">
        <v>3664769</v>
      </c>
      <c r="D11" s="21" t="s">
        <v>121</v>
      </c>
      <c r="E11" s="20" t="s">
        <v>10</v>
      </c>
      <c r="F11" s="33">
        <v>4.724</v>
      </c>
      <c r="G11" s="11">
        <v>42369</v>
      </c>
      <c r="H11" s="53"/>
      <c r="I11" s="50"/>
      <c r="J11" s="51"/>
    </row>
    <row r="12" spans="1:10" s="19" customFormat="1" ht="15">
      <c r="A12" s="20">
        <v>9300509977</v>
      </c>
      <c r="B12" s="20" t="s">
        <v>17</v>
      </c>
      <c r="C12" s="20">
        <v>3957172</v>
      </c>
      <c r="D12" s="21" t="s">
        <v>18</v>
      </c>
      <c r="E12" s="20" t="s">
        <v>10</v>
      </c>
      <c r="F12" s="33">
        <v>282.851</v>
      </c>
      <c r="G12" s="11">
        <v>42369</v>
      </c>
      <c r="H12" s="5"/>
      <c r="I12" s="17"/>
      <c r="J12" s="18"/>
    </row>
    <row r="13" spans="1:10" s="19" customFormat="1" ht="15">
      <c r="A13" s="20">
        <v>9300513034</v>
      </c>
      <c r="B13" s="20" t="s">
        <v>19</v>
      </c>
      <c r="C13" s="20">
        <v>7103169</v>
      </c>
      <c r="D13" s="21" t="s">
        <v>20</v>
      </c>
      <c r="E13" s="20" t="s">
        <v>10</v>
      </c>
      <c r="F13" s="33">
        <v>74.506</v>
      </c>
      <c r="G13" s="11">
        <v>42369</v>
      </c>
      <c r="H13" s="5"/>
      <c r="I13" s="17"/>
      <c r="J13" s="18"/>
    </row>
    <row r="14" spans="1:10" s="19" customFormat="1" ht="15.75" thickBot="1">
      <c r="A14" s="83">
        <v>9300513039</v>
      </c>
      <c r="B14" s="83" t="s">
        <v>21</v>
      </c>
      <c r="C14" s="83">
        <v>1785081</v>
      </c>
      <c r="D14" s="84" t="s">
        <v>22</v>
      </c>
      <c r="E14" s="83" t="s">
        <v>10</v>
      </c>
      <c r="F14" s="81">
        <v>6.979</v>
      </c>
      <c r="G14" s="49">
        <v>42369</v>
      </c>
      <c r="H14" s="5"/>
      <c r="I14" s="17"/>
      <c r="J14" s="18"/>
    </row>
    <row r="15" spans="1:7" s="31" customFormat="1" ht="15">
      <c r="A15" s="34" t="s">
        <v>104</v>
      </c>
      <c r="B15" s="34" t="s">
        <v>105</v>
      </c>
      <c r="C15" s="34" t="s">
        <v>106</v>
      </c>
      <c r="D15" s="35" t="s">
        <v>127</v>
      </c>
      <c r="E15" s="16" t="s">
        <v>10</v>
      </c>
      <c r="F15" s="36">
        <v>37.357</v>
      </c>
      <c r="G15" s="11">
        <v>42369</v>
      </c>
    </row>
    <row r="16" spans="1:7" ht="15">
      <c r="A16" s="88" t="s">
        <v>23</v>
      </c>
      <c r="B16" s="89"/>
      <c r="C16" s="89"/>
      <c r="D16" s="89"/>
      <c r="E16" s="90"/>
      <c r="F16" s="86">
        <f>SUM(F7:F15)</f>
        <v>646.12387</v>
      </c>
      <c r="G16" s="87"/>
    </row>
    <row r="18" spans="1:7" ht="15" customHeight="1">
      <c r="A18" s="99" t="s">
        <v>1</v>
      </c>
      <c r="B18" s="100" t="s">
        <v>2</v>
      </c>
      <c r="C18" s="101" t="s">
        <v>24</v>
      </c>
      <c r="D18" s="101" t="s">
        <v>3</v>
      </c>
      <c r="E18" s="102" t="s">
        <v>4</v>
      </c>
      <c r="F18" s="103" t="s">
        <v>128</v>
      </c>
      <c r="G18" s="102" t="s">
        <v>5</v>
      </c>
    </row>
    <row r="19" spans="1:7" ht="15" customHeight="1">
      <c r="A19" s="99"/>
      <c r="B19" s="100"/>
      <c r="C19" s="101"/>
      <c r="D19" s="101"/>
      <c r="E19" s="102"/>
      <c r="F19" s="103"/>
      <c r="G19" s="104"/>
    </row>
    <row r="20" spans="1:7" ht="15">
      <c r="A20" s="99"/>
      <c r="B20" s="100"/>
      <c r="C20" s="101"/>
      <c r="D20" s="101"/>
      <c r="E20" s="102"/>
      <c r="F20" s="85" t="s">
        <v>6</v>
      </c>
      <c r="G20" s="104"/>
    </row>
    <row r="21" spans="1:7" ht="15">
      <c r="A21" s="108" t="s">
        <v>25</v>
      </c>
      <c r="B21" s="98"/>
      <c r="C21" s="98"/>
      <c r="D21" s="98"/>
      <c r="E21" s="98"/>
      <c r="F21" s="98"/>
      <c r="G21" s="98"/>
    </row>
    <row r="22" spans="1:8" s="31" customFormat="1" ht="15">
      <c r="A22" s="24" t="s">
        <v>26</v>
      </c>
      <c r="B22" s="25" t="s">
        <v>27</v>
      </c>
      <c r="C22" s="25" t="s">
        <v>28</v>
      </c>
      <c r="D22" s="26" t="s">
        <v>29</v>
      </c>
      <c r="E22" s="20" t="s">
        <v>10</v>
      </c>
      <c r="F22" s="38">
        <v>10.64</v>
      </c>
      <c r="G22" s="11">
        <v>42369</v>
      </c>
      <c r="H22" s="30"/>
    </row>
    <row r="23" spans="1:10" s="19" customFormat="1" ht="15.75" thickBot="1">
      <c r="A23" s="75">
        <v>9302719355</v>
      </c>
      <c r="B23" s="75" t="s">
        <v>136</v>
      </c>
      <c r="C23" s="75">
        <v>4102334</v>
      </c>
      <c r="D23" s="76" t="s">
        <v>135</v>
      </c>
      <c r="E23" s="75" t="s">
        <v>10</v>
      </c>
      <c r="F23" s="77">
        <v>168</v>
      </c>
      <c r="G23" s="71">
        <v>42369</v>
      </c>
      <c r="H23" s="5"/>
      <c r="I23" s="17"/>
      <c r="J23" s="18"/>
    </row>
    <row r="24" spans="1:7" ht="15">
      <c r="A24" s="91" t="s">
        <v>23</v>
      </c>
      <c r="B24" s="92"/>
      <c r="C24" s="92"/>
      <c r="D24" s="92"/>
      <c r="E24" s="93"/>
      <c r="F24" s="86">
        <f>SUM(F22:F23)</f>
        <v>178.64</v>
      </c>
      <c r="G24" s="87"/>
    </row>
    <row r="26" spans="1:7" ht="15" customHeight="1">
      <c r="A26" s="99" t="s">
        <v>1</v>
      </c>
      <c r="B26" s="100" t="s">
        <v>2</v>
      </c>
      <c r="C26" s="101" t="s">
        <v>24</v>
      </c>
      <c r="D26" s="101" t="s">
        <v>3</v>
      </c>
      <c r="E26" s="102" t="s">
        <v>4</v>
      </c>
      <c r="F26" s="103" t="s">
        <v>128</v>
      </c>
      <c r="G26" s="102" t="s">
        <v>5</v>
      </c>
    </row>
    <row r="27" spans="1:7" ht="15" customHeight="1">
      <c r="A27" s="99"/>
      <c r="B27" s="100"/>
      <c r="C27" s="101"/>
      <c r="D27" s="101"/>
      <c r="E27" s="102"/>
      <c r="F27" s="103"/>
      <c r="G27" s="104"/>
    </row>
    <row r="28" spans="1:7" ht="15">
      <c r="A28" s="99"/>
      <c r="B28" s="100"/>
      <c r="C28" s="101"/>
      <c r="D28" s="101"/>
      <c r="E28" s="102"/>
      <c r="F28" s="85" t="s">
        <v>6</v>
      </c>
      <c r="G28" s="104"/>
    </row>
    <row r="29" spans="1:7" ht="15">
      <c r="A29" s="105" t="s">
        <v>30</v>
      </c>
      <c r="B29" s="98"/>
      <c r="C29" s="98"/>
      <c r="D29" s="98"/>
      <c r="E29" s="98"/>
      <c r="F29" s="98"/>
      <c r="G29" s="98"/>
    </row>
    <row r="30" spans="1:8" s="31" customFormat="1" ht="15">
      <c r="A30" s="24" t="s">
        <v>31</v>
      </c>
      <c r="B30" s="25" t="s">
        <v>32</v>
      </c>
      <c r="C30" s="25" t="s">
        <v>116</v>
      </c>
      <c r="D30" s="26" t="s">
        <v>33</v>
      </c>
      <c r="E30" s="39" t="s">
        <v>34</v>
      </c>
      <c r="F30" s="38">
        <v>87.5918</v>
      </c>
      <c r="G30" s="11">
        <v>42369</v>
      </c>
      <c r="H30" s="30"/>
    </row>
    <row r="31" spans="1:9" s="31" customFormat="1" ht="15">
      <c r="A31" s="24" t="s">
        <v>31</v>
      </c>
      <c r="B31" s="25" t="s">
        <v>32</v>
      </c>
      <c r="C31" s="25" t="s">
        <v>107</v>
      </c>
      <c r="D31" s="26" t="s">
        <v>33</v>
      </c>
      <c r="E31" s="39" t="s">
        <v>34</v>
      </c>
      <c r="F31" s="38">
        <v>858.685</v>
      </c>
      <c r="G31" s="11">
        <v>42369</v>
      </c>
      <c r="H31" s="30"/>
      <c r="I31" s="40"/>
    </row>
    <row r="32" spans="1:8" s="31" customFormat="1" ht="15">
      <c r="A32" s="24" t="s">
        <v>35</v>
      </c>
      <c r="B32" s="25" t="s">
        <v>36</v>
      </c>
      <c r="C32" s="25" t="s">
        <v>37</v>
      </c>
      <c r="D32" s="26" t="s">
        <v>33</v>
      </c>
      <c r="E32" s="20" t="s">
        <v>10</v>
      </c>
      <c r="F32" s="74">
        <v>33.265</v>
      </c>
      <c r="G32" s="11">
        <v>42369</v>
      </c>
      <c r="H32" s="30"/>
    </row>
    <row r="33" spans="1:7" ht="15">
      <c r="A33" s="94" t="s">
        <v>23</v>
      </c>
      <c r="B33" s="95"/>
      <c r="C33" s="95"/>
      <c r="D33" s="95"/>
      <c r="E33" s="96"/>
      <c r="F33" s="22">
        <f>SUM(F30:F32)</f>
        <v>979.5418</v>
      </c>
      <c r="G33" s="23"/>
    </row>
    <row r="35" spans="1:7" ht="15" customHeight="1">
      <c r="A35" s="99" t="s">
        <v>1</v>
      </c>
      <c r="B35" s="100" t="s">
        <v>2</v>
      </c>
      <c r="C35" s="101" t="s">
        <v>24</v>
      </c>
      <c r="D35" s="101" t="s">
        <v>3</v>
      </c>
      <c r="E35" s="102" t="s">
        <v>4</v>
      </c>
      <c r="F35" s="103" t="s">
        <v>128</v>
      </c>
      <c r="G35" s="102" t="s">
        <v>5</v>
      </c>
    </row>
    <row r="36" spans="1:7" ht="15" customHeight="1">
      <c r="A36" s="99"/>
      <c r="B36" s="100"/>
      <c r="C36" s="101"/>
      <c r="D36" s="101"/>
      <c r="E36" s="102"/>
      <c r="F36" s="103"/>
      <c r="G36" s="104"/>
    </row>
    <row r="37" spans="1:7" ht="15">
      <c r="A37" s="99"/>
      <c r="B37" s="100"/>
      <c r="C37" s="101"/>
      <c r="D37" s="101"/>
      <c r="E37" s="102"/>
      <c r="F37" s="85" t="s">
        <v>6</v>
      </c>
      <c r="G37" s="104"/>
    </row>
    <row r="38" spans="1:7" ht="15">
      <c r="A38" s="105" t="s">
        <v>38</v>
      </c>
      <c r="B38" s="98"/>
      <c r="C38" s="98"/>
      <c r="D38" s="98"/>
      <c r="E38" s="98"/>
      <c r="F38" s="98"/>
      <c r="G38" s="98"/>
    </row>
    <row r="39" spans="1:8" ht="15">
      <c r="A39" s="24" t="s">
        <v>39</v>
      </c>
      <c r="B39" s="25" t="s">
        <v>40</v>
      </c>
      <c r="C39" s="25" t="s">
        <v>41</v>
      </c>
      <c r="D39" s="26" t="s">
        <v>42</v>
      </c>
      <c r="E39" s="20" t="s">
        <v>10</v>
      </c>
      <c r="F39" s="38">
        <v>48.123</v>
      </c>
      <c r="G39" s="11">
        <v>42369</v>
      </c>
      <c r="H39" s="30"/>
    </row>
    <row r="40" spans="1:7" ht="15">
      <c r="A40" s="94" t="s">
        <v>23</v>
      </c>
      <c r="B40" s="95"/>
      <c r="C40" s="95"/>
      <c r="D40" s="95"/>
      <c r="E40" s="96"/>
      <c r="F40" s="22">
        <f>SUM(F39)</f>
        <v>48.123</v>
      </c>
      <c r="G40" s="23"/>
    </row>
    <row r="42" spans="1:7" ht="15" customHeight="1">
      <c r="A42" s="99" t="s">
        <v>1</v>
      </c>
      <c r="B42" s="100" t="s">
        <v>2</v>
      </c>
      <c r="C42" s="101" t="s">
        <v>24</v>
      </c>
      <c r="D42" s="101" t="s">
        <v>3</v>
      </c>
      <c r="E42" s="102" t="s">
        <v>4</v>
      </c>
      <c r="F42" s="103" t="s">
        <v>128</v>
      </c>
      <c r="G42" s="102" t="s">
        <v>5</v>
      </c>
    </row>
    <row r="43" spans="1:7" ht="15" customHeight="1">
      <c r="A43" s="99"/>
      <c r="B43" s="100"/>
      <c r="C43" s="101"/>
      <c r="D43" s="101"/>
      <c r="E43" s="102"/>
      <c r="F43" s="103"/>
      <c r="G43" s="104"/>
    </row>
    <row r="44" spans="1:7" ht="15">
      <c r="A44" s="99"/>
      <c r="B44" s="100"/>
      <c r="C44" s="101"/>
      <c r="D44" s="101"/>
      <c r="E44" s="102"/>
      <c r="F44" s="85" t="s">
        <v>6</v>
      </c>
      <c r="G44" s="104"/>
    </row>
    <row r="45" spans="1:7" ht="15">
      <c r="A45" s="105" t="s">
        <v>43</v>
      </c>
      <c r="B45" s="98"/>
      <c r="C45" s="98"/>
      <c r="D45" s="98"/>
      <c r="E45" s="98"/>
      <c r="F45" s="98"/>
      <c r="G45" s="98"/>
    </row>
    <row r="46" spans="1:8" ht="15">
      <c r="A46" s="24" t="s">
        <v>44</v>
      </c>
      <c r="B46" s="25" t="s">
        <v>45</v>
      </c>
      <c r="C46" s="25" t="s">
        <v>46</v>
      </c>
      <c r="D46" s="26" t="s">
        <v>47</v>
      </c>
      <c r="E46" s="20" t="s">
        <v>10</v>
      </c>
      <c r="F46" s="38">
        <v>134.245</v>
      </c>
      <c r="G46" s="11">
        <v>42369</v>
      </c>
      <c r="H46" s="30"/>
    </row>
    <row r="47" spans="1:7" ht="15">
      <c r="A47" s="94" t="s">
        <v>23</v>
      </c>
      <c r="B47" s="95"/>
      <c r="C47" s="95"/>
      <c r="D47" s="95"/>
      <c r="E47" s="96"/>
      <c r="F47" s="22">
        <f>SUM(F46)</f>
        <v>134.245</v>
      </c>
      <c r="G47" s="23"/>
    </row>
    <row r="48" spans="1:8" s="31" customFormat="1" ht="15">
      <c r="A48" s="27"/>
      <c r="B48" s="27"/>
      <c r="C48" s="27"/>
      <c r="D48" s="27"/>
      <c r="E48" s="27"/>
      <c r="F48" s="28"/>
      <c r="G48" s="29"/>
      <c r="H48" s="30"/>
    </row>
    <row r="49" spans="1:7" ht="15" customHeight="1">
      <c r="A49" s="99" t="s">
        <v>1</v>
      </c>
      <c r="B49" s="100" t="s">
        <v>2</v>
      </c>
      <c r="C49" s="101" t="s">
        <v>24</v>
      </c>
      <c r="D49" s="101" t="s">
        <v>3</v>
      </c>
      <c r="E49" s="102" t="s">
        <v>4</v>
      </c>
      <c r="F49" s="103" t="s">
        <v>128</v>
      </c>
      <c r="G49" s="102" t="s">
        <v>5</v>
      </c>
    </row>
    <row r="50" spans="1:7" ht="15" customHeight="1">
      <c r="A50" s="99"/>
      <c r="B50" s="100"/>
      <c r="C50" s="101"/>
      <c r="D50" s="101"/>
      <c r="E50" s="102"/>
      <c r="F50" s="103"/>
      <c r="G50" s="104"/>
    </row>
    <row r="51" spans="1:7" ht="15">
      <c r="A51" s="99"/>
      <c r="B51" s="100"/>
      <c r="C51" s="101"/>
      <c r="D51" s="101"/>
      <c r="E51" s="102"/>
      <c r="F51" s="85" t="s">
        <v>6</v>
      </c>
      <c r="G51" s="104"/>
    </row>
    <row r="52" spans="1:7" ht="15">
      <c r="A52" s="105" t="s">
        <v>48</v>
      </c>
      <c r="B52" s="98"/>
      <c r="C52" s="98"/>
      <c r="D52" s="98"/>
      <c r="E52" s="98"/>
      <c r="F52" s="98"/>
      <c r="G52" s="98"/>
    </row>
    <row r="53" spans="1:7" ht="15">
      <c r="A53" s="24" t="s">
        <v>49</v>
      </c>
      <c r="B53" s="25" t="s">
        <v>50</v>
      </c>
      <c r="C53" s="25" t="s">
        <v>51</v>
      </c>
      <c r="D53" s="26" t="s">
        <v>52</v>
      </c>
      <c r="E53" s="20" t="s">
        <v>10</v>
      </c>
      <c r="F53" s="38">
        <v>177.4477</v>
      </c>
      <c r="G53" s="11">
        <v>42369</v>
      </c>
    </row>
    <row r="54" spans="1:7" ht="15">
      <c r="A54" s="94" t="s">
        <v>23</v>
      </c>
      <c r="B54" s="95"/>
      <c r="C54" s="95"/>
      <c r="D54" s="95"/>
      <c r="E54" s="96"/>
      <c r="F54" s="22">
        <f>SUM(F53)</f>
        <v>177.4477</v>
      </c>
      <c r="G54" s="23"/>
    </row>
    <row r="55" spans="1:8" s="31" customFormat="1" ht="15" customHeight="1">
      <c r="A55" s="32"/>
      <c r="B55" s="32"/>
      <c r="C55" s="32"/>
      <c r="D55" s="32"/>
      <c r="E55" s="32"/>
      <c r="F55" s="32"/>
      <c r="G55" s="32"/>
      <c r="H55" s="30"/>
    </row>
    <row r="56" spans="1:7" ht="15" customHeight="1">
      <c r="A56" s="99" t="s">
        <v>1</v>
      </c>
      <c r="B56" s="100" t="s">
        <v>2</v>
      </c>
      <c r="C56" s="101" t="s">
        <v>24</v>
      </c>
      <c r="D56" s="101" t="s">
        <v>3</v>
      </c>
      <c r="E56" s="102" t="s">
        <v>4</v>
      </c>
      <c r="F56" s="103" t="s">
        <v>128</v>
      </c>
      <c r="G56" s="102" t="s">
        <v>5</v>
      </c>
    </row>
    <row r="57" spans="1:7" ht="15" customHeight="1">
      <c r="A57" s="99"/>
      <c r="B57" s="100"/>
      <c r="C57" s="101"/>
      <c r="D57" s="101"/>
      <c r="E57" s="102"/>
      <c r="F57" s="103"/>
      <c r="G57" s="104"/>
    </row>
    <row r="58" spans="1:7" ht="15">
      <c r="A58" s="99"/>
      <c r="B58" s="100"/>
      <c r="C58" s="101"/>
      <c r="D58" s="101"/>
      <c r="E58" s="102"/>
      <c r="F58" s="85" t="s">
        <v>6</v>
      </c>
      <c r="G58" s="104"/>
    </row>
    <row r="59" spans="1:7" ht="15">
      <c r="A59" s="105" t="s">
        <v>119</v>
      </c>
      <c r="B59" s="98"/>
      <c r="C59" s="98"/>
      <c r="D59" s="98"/>
      <c r="E59" s="98"/>
      <c r="F59" s="98"/>
      <c r="G59" s="98"/>
    </row>
    <row r="60" spans="1:7" ht="15">
      <c r="A60" s="24" t="s">
        <v>53</v>
      </c>
      <c r="B60" s="25" t="s">
        <v>54</v>
      </c>
      <c r="C60" s="25" t="s">
        <v>55</v>
      </c>
      <c r="D60" s="26" t="s">
        <v>56</v>
      </c>
      <c r="E60" s="20" t="s">
        <v>10</v>
      </c>
      <c r="F60" s="38">
        <v>12.878</v>
      </c>
      <c r="G60" s="11">
        <v>42369</v>
      </c>
    </row>
    <row r="61" spans="1:7" ht="15">
      <c r="A61" s="94" t="s">
        <v>23</v>
      </c>
      <c r="B61" s="95"/>
      <c r="C61" s="95"/>
      <c r="D61" s="95"/>
      <c r="E61" s="96"/>
      <c r="F61" s="22">
        <f>SUM(F60)</f>
        <v>12.878</v>
      </c>
      <c r="G61" s="23"/>
    </row>
    <row r="63" spans="1:7" ht="15" customHeight="1">
      <c r="A63" s="99" t="s">
        <v>1</v>
      </c>
      <c r="B63" s="100" t="s">
        <v>2</v>
      </c>
      <c r="C63" s="101" t="s">
        <v>24</v>
      </c>
      <c r="D63" s="101" t="s">
        <v>3</v>
      </c>
      <c r="E63" s="102" t="s">
        <v>4</v>
      </c>
      <c r="F63" s="103" t="s">
        <v>128</v>
      </c>
      <c r="G63" s="102" t="s">
        <v>5</v>
      </c>
    </row>
    <row r="64" spans="1:7" ht="15" customHeight="1">
      <c r="A64" s="99"/>
      <c r="B64" s="100"/>
      <c r="C64" s="101"/>
      <c r="D64" s="101"/>
      <c r="E64" s="102"/>
      <c r="F64" s="103"/>
      <c r="G64" s="104"/>
    </row>
    <row r="65" spans="1:7" ht="15">
      <c r="A65" s="99"/>
      <c r="B65" s="100"/>
      <c r="C65" s="101"/>
      <c r="D65" s="101"/>
      <c r="E65" s="102"/>
      <c r="F65" s="85" t="s">
        <v>6</v>
      </c>
      <c r="G65" s="104"/>
    </row>
    <row r="66" spans="1:7" ht="15">
      <c r="A66" s="105" t="s">
        <v>118</v>
      </c>
      <c r="B66" s="98"/>
      <c r="C66" s="98"/>
      <c r="D66" s="98"/>
      <c r="E66" s="98"/>
      <c r="F66" s="98"/>
      <c r="G66" s="98"/>
    </row>
    <row r="67" spans="1:7" ht="15">
      <c r="A67" s="24" t="s">
        <v>57</v>
      </c>
      <c r="B67" s="25" t="s">
        <v>58</v>
      </c>
      <c r="C67" s="73">
        <v>1643287</v>
      </c>
      <c r="D67" s="26" t="s">
        <v>59</v>
      </c>
      <c r="E67" s="20" t="s">
        <v>10</v>
      </c>
      <c r="F67" s="38">
        <v>35.7578</v>
      </c>
      <c r="G67" s="11">
        <v>42369</v>
      </c>
    </row>
    <row r="68" spans="1:7" ht="15">
      <c r="A68" s="94" t="s">
        <v>23</v>
      </c>
      <c r="B68" s="95"/>
      <c r="C68" s="95"/>
      <c r="D68" s="95"/>
      <c r="E68" s="96"/>
      <c r="F68" s="22">
        <f>SUM(F67)</f>
        <v>35.7578</v>
      </c>
      <c r="G68" s="23"/>
    </row>
    <row r="70" spans="1:7" ht="15" customHeight="1">
      <c r="A70" s="99" t="s">
        <v>1</v>
      </c>
      <c r="B70" s="100" t="s">
        <v>2</v>
      </c>
      <c r="C70" s="101" t="s">
        <v>24</v>
      </c>
      <c r="D70" s="101" t="s">
        <v>3</v>
      </c>
      <c r="E70" s="102" t="s">
        <v>4</v>
      </c>
      <c r="F70" s="103" t="s">
        <v>128</v>
      </c>
      <c r="G70" s="102" t="s">
        <v>5</v>
      </c>
    </row>
    <row r="71" spans="1:7" ht="15" customHeight="1">
      <c r="A71" s="99"/>
      <c r="B71" s="100"/>
      <c r="C71" s="101"/>
      <c r="D71" s="101"/>
      <c r="E71" s="102"/>
      <c r="F71" s="103"/>
      <c r="G71" s="104"/>
    </row>
    <row r="72" spans="1:7" ht="15">
      <c r="A72" s="99"/>
      <c r="B72" s="100"/>
      <c r="C72" s="101"/>
      <c r="D72" s="101"/>
      <c r="E72" s="102"/>
      <c r="F72" s="85" t="s">
        <v>6</v>
      </c>
      <c r="G72" s="104"/>
    </row>
    <row r="73" spans="1:7" ht="15">
      <c r="A73" s="97" t="s">
        <v>60</v>
      </c>
      <c r="B73" s="98"/>
      <c r="C73" s="98"/>
      <c r="D73" s="98"/>
      <c r="E73" s="98"/>
      <c r="F73" s="98"/>
      <c r="G73" s="98"/>
    </row>
    <row r="74" spans="1:7" ht="15">
      <c r="A74" s="24" t="s">
        <v>61</v>
      </c>
      <c r="B74" s="25" t="s">
        <v>113</v>
      </c>
      <c r="C74" s="25" t="s">
        <v>112</v>
      </c>
      <c r="D74" s="55" t="s">
        <v>62</v>
      </c>
      <c r="E74" s="20" t="s">
        <v>10</v>
      </c>
      <c r="F74" s="38">
        <v>31.809</v>
      </c>
      <c r="G74" s="11">
        <v>42369</v>
      </c>
    </row>
    <row r="75" spans="1:8" ht="15">
      <c r="A75" s="24" t="s">
        <v>63</v>
      </c>
      <c r="B75" s="25" t="s">
        <v>111</v>
      </c>
      <c r="C75" s="25" t="s">
        <v>64</v>
      </c>
      <c r="D75" s="55" t="s">
        <v>62</v>
      </c>
      <c r="E75" s="20" t="s">
        <v>10</v>
      </c>
      <c r="F75" s="38">
        <v>0</v>
      </c>
      <c r="G75" s="11">
        <v>42369</v>
      </c>
      <c r="H75" s="30"/>
    </row>
    <row r="76" spans="1:7" ht="15">
      <c r="A76" s="94" t="s">
        <v>23</v>
      </c>
      <c r="B76" s="95"/>
      <c r="C76" s="95"/>
      <c r="D76" s="95"/>
      <c r="E76" s="96"/>
      <c r="F76" s="22">
        <f>SUM(F74:F75)</f>
        <v>31.809</v>
      </c>
      <c r="G76" s="23"/>
    </row>
    <row r="78" spans="1:7" ht="15" customHeight="1">
      <c r="A78" s="99" t="s">
        <v>1</v>
      </c>
      <c r="B78" s="100" t="s">
        <v>2</v>
      </c>
      <c r="C78" s="101" t="s">
        <v>24</v>
      </c>
      <c r="D78" s="101" t="s">
        <v>3</v>
      </c>
      <c r="E78" s="102" t="s">
        <v>4</v>
      </c>
      <c r="F78" s="103" t="s">
        <v>128</v>
      </c>
      <c r="G78" s="102" t="s">
        <v>5</v>
      </c>
    </row>
    <row r="79" spans="1:7" ht="15" customHeight="1">
      <c r="A79" s="99"/>
      <c r="B79" s="100"/>
      <c r="C79" s="101"/>
      <c r="D79" s="101"/>
      <c r="E79" s="102"/>
      <c r="F79" s="103"/>
      <c r="G79" s="104"/>
    </row>
    <row r="80" spans="1:7" ht="15">
      <c r="A80" s="99"/>
      <c r="B80" s="100"/>
      <c r="C80" s="101"/>
      <c r="D80" s="101"/>
      <c r="E80" s="102"/>
      <c r="F80" s="85" t="s">
        <v>6</v>
      </c>
      <c r="G80" s="104"/>
    </row>
    <row r="81" spans="1:7" ht="15">
      <c r="A81" s="97" t="s">
        <v>65</v>
      </c>
      <c r="B81" s="98"/>
      <c r="C81" s="98"/>
      <c r="D81" s="98"/>
      <c r="E81" s="98"/>
      <c r="F81" s="98"/>
      <c r="G81" s="98"/>
    </row>
    <row r="82" spans="1:7" ht="15">
      <c r="A82" s="24" t="s">
        <v>66</v>
      </c>
      <c r="B82" s="25" t="s">
        <v>67</v>
      </c>
      <c r="C82" s="25" t="s">
        <v>69</v>
      </c>
      <c r="D82" s="26" t="s">
        <v>68</v>
      </c>
      <c r="E82" s="20" t="s">
        <v>10</v>
      </c>
      <c r="F82" s="38">
        <v>5.908</v>
      </c>
      <c r="G82" s="11">
        <v>42369</v>
      </c>
    </row>
    <row r="83" spans="1:7" ht="15">
      <c r="A83" s="24" t="s">
        <v>70</v>
      </c>
      <c r="B83" s="25" t="s">
        <v>71</v>
      </c>
      <c r="C83" s="25" t="s">
        <v>72</v>
      </c>
      <c r="D83" s="26" t="s">
        <v>73</v>
      </c>
      <c r="E83" s="41" t="s">
        <v>74</v>
      </c>
      <c r="F83" s="38">
        <v>479.869</v>
      </c>
      <c r="G83" s="11">
        <v>42369</v>
      </c>
    </row>
    <row r="84" spans="1:7" ht="15">
      <c r="A84" s="24" t="s">
        <v>66</v>
      </c>
      <c r="B84" s="25" t="s">
        <v>67</v>
      </c>
      <c r="C84" s="25" t="s">
        <v>114</v>
      </c>
      <c r="D84" s="26" t="s">
        <v>68</v>
      </c>
      <c r="E84" s="20" t="s">
        <v>10</v>
      </c>
      <c r="F84" s="38">
        <v>1.923</v>
      </c>
      <c r="G84" s="11">
        <v>42369</v>
      </c>
    </row>
    <row r="85" spans="1:8" ht="15">
      <c r="A85" s="24" t="s">
        <v>66</v>
      </c>
      <c r="B85" s="25" t="s">
        <v>67</v>
      </c>
      <c r="C85" s="25" t="s">
        <v>115</v>
      </c>
      <c r="D85" s="26" t="s">
        <v>68</v>
      </c>
      <c r="E85" s="20" t="s">
        <v>10</v>
      </c>
      <c r="F85" s="38">
        <v>366.838</v>
      </c>
      <c r="G85" s="11">
        <v>42369</v>
      </c>
      <c r="H85" s="30"/>
    </row>
    <row r="86" spans="1:7" ht="15">
      <c r="A86" s="94" t="s">
        <v>23</v>
      </c>
      <c r="B86" s="95"/>
      <c r="C86" s="95"/>
      <c r="D86" s="95"/>
      <c r="E86" s="96"/>
      <c r="F86" s="22">
        <f>SUM(F82:F85)</f>
        <v>854.538</v>
      </c>
      <c r="G86" s="23"/>
    </row>
    <row r="88" spans="1:7" ht="15" customHeight="1">
      <c r="A88" s="99" t="s">
        <v>1</v>
      </c>
      <c r="B88" s="100" t="s">
        <v>2</v>
      </c>
      <c r="C88" s="101" t="s">
        <v>24</v>
      </c>
      <c r="D88" s="101" t="s">
        <v>3</v>
      </c>
      <c r="E88" s="102" t="s">
        <v>4</v>
      </c>
      <c r="F88" s="103" t="s">
        <v>128</v>
      </c>
      <c r="G88" s="102" t="s">
        <v>5</v>
      </c>
    </row>
    <row r="89" spans="1:7" ht="15" customHeight="1">
      <c r="A89" s="99"/>
      <c r="B89" s="100"/>
      <c r="C89" s="101"/>
      <c r="D89" s="101"/>
      <c r="E89" s="102"/>
      <c r="F89" s="103"/>
      <c r="G89" s="104"/>
    </row>
    <row r="90" spans="1:7" ht="15">
      <c r="A90" s="99"/>
      <c r="B90" s="100"/>
      <c r="C90" s="101"/>
      <c r="D90" s="101"/>
      <c r="E90" s="102"/>
      <c r="F90" s="85" t="s">
        <v>6</v>
      </c>
      <c r="G90" s="104"/>
    </row>
    <row r="91" spans="1:7" ht="15">
      <c r="A91" s="97" t="s">
        <v>75</v>
      </c>
      <c r="B91" s="98"/>
      <c r="C91" s="98"/>
      <c r="D91" s="98"/>
      <c r="E91" s="98"/>
      <c r="F91" s="98"/>
      <c r="G91" s="98"/>
    </row>
    <row r="92" spans="1:7" ht="15">
      <c r="A92" s="20">
        <v>9300436460</v>
      </c>
      <c r="B92" s="20" t="s">
        <v>76</v>
      </c>
      <c r="C92" s="20">
        <v>5492268</v>
      </c>
      <c r="D92" s="21" t="s">
        <v>77</v>
      </c>
      <c r="E92" s="20" t="s">
        <v>10</v>
      </c>
      <c r="F92" s="33">
        <v>7.483</v>
      </c>
      <c r="G92" s="11">
        <v>42369</v>
      </c>
    </row>
    <row r="93" spans="1:8" ht="15">
      <c r="A93" s="25" t="s">
        <v>78</v>
      </c>
      <c r="B93" s="25" t="s">
        <v>79</v>
      </c>
      <c r="C93" s="25" t="s">
        <v>80</v>
      </c>
      <c r="D93" s="26" t="s">
        <v>81</v>
      </c>
      <c r="E93" s="20" t="s">
        <v>10</v>
      </c>
      <c r="F93" s="38">
        <v>557.519</v>
      </c>
      <c r="G93" s="11">
        <v>42369</v>
      </c>
      <c r="H93" s="30"/>
    </row>
    <row r="94" spans="1:7" ht="15">
      <c r="A94" s="94" t="s">
        <v>23</v>
      </c>
      <c r="B94" s="95"/>
      <c r="C94" s="95"/>
      <c r="D94" s="95"/>
      <c r="E94" s="96"/>
      <c r="F94" s="22">
        <f>SUM(F92:F93)</f>
        <v>565.002</v>
      </c>
      <c r="G94" s="23"/>
    </row>
    <row r="96" spans="1:7" ht="15" customHeight="1">
      <c r="A96" s="99" t="s">
        <v>1</v>
      </c>
      <c r="B96" s="100" t="s">
        <v>2</v>
      </c>
      <c r="C96" s="101" t="s">
        <v>24</v>
      </c>
      <c r="D96" s="101" t="s">
        <v>3</v>
      </c>
      <c r="E96" s="102" t="s">
        <v>4</v>
      </c>
      <c r="F96" s="103" t="s">
        <v>128</v>
      </c>
      <c r="G96" s="102" t="s">
        <v>5</v>
      </c>
    </row>
    <row r="97" spans="1:7" ht="15" customHeight="1">
      <c r="A97" s="99"/>
      <c r="B97" s="100"/>
      <c r="C97" s="101"/>
      <c r="D97" s="101"/>
      <c r="E97" s="102"/>
      <c r="F97" s="103"/>
      <c r="G97" s="104"/>
    </row>
    <row r="98" spans="1:7" ht="15">
      <c r="A98" s="99"/>
      <c r="B98" s="100"/>
      <c r="C98" s="101"/>
      <c r="D98" s="101"/>
      <c r="E98" s="102"/>
      <c r="F98" s="85" t="s">
        <v>6</v>
      </c>
      <c r="G98" s="104"/>
    </row>
    <row r="99" spans="1:7" ht="15">
      <c r="A99" s="105" t="s">
        <v>82</v>
      </c>
      <c r="B99" s="98"/>
      <c r="C99" s="98"/>
      <c r="D99" s="98"/>
      <c r="E99" s="98"/>
      <c r="F99" s="98"/>
      <c r="G99" s="98"/>
    </row>
    <row r="100" spans="1:7" ht="15">
      <c r="A100" s="24" t="s">
        <v>83</v>
      </c>
      <c r="B100" s="25" t="s">
        <v>84</v>
      </c>
      <c r="C100" s="25" t="s">
        <v>129</v>
      </c>
      <c r="D100" s="26" t="s">
        <v>85</v>
      </c>
      <c r="E100" s="20" t="s">
        <v>10</v>
      </c>
      <c r="F100" s="38">
        <v>192.0168</v>
      </c>
      <c r="G100" s="11">
        <v>42369</v>
      </c>
    </row>
    <row r="101" spans="1:7" ht="15">
      <c r="A101" s="94" t="s">
        <v>23</v>
      </c>
      <c r="B101" s="95"/>
      <c r="C101" s="95"/>
      <c r="D101" s="95"/>
      <c r="E101" s="96"/>
      <c r="F101" s="22">
        <f>SUM(F100)</f>
        <v>192.0168</v>
      </c>
      <c r="G101" s="23"/>
    </row>
    <row r="103" spans="1:7" ht="15" customHeight="1">
      <c r="A103" s="99" t="s">
        <v>1</v>
      </c>
      <c r="B103" s="100" t="s">
        <v>2</v>
      </c>
      <c r="C103" s="101" t="s">
        <v>24</v>
      </c>
      <c r="D103" s="101" t="s">
        <v>3</v>
      </c>
      <c r="E103" s="102" t="s">
        <v>4</v>
      </c>
      <c r="F103" s="103" t="s">
        <v>128</v>
      </c>
      <c r="G103" s="102" t="s">
        <v>5</v>
      </c>
    </row>
    <row r="104" spans="1:7" ht="15" customHeight="1">
      <c r="A104" s="99"/>
      <c r="B104" s="100"/>
      <c r="C104" s="101"/>
      <c r="D104" s="101"/>
      <c r="E104" s="102"/>
      <c r="F104" s="103"/>
      <c r="G104" s="104"/>
    </row>
    <row r="105" spans="1:7" ht="15">
      <c r="A105" s="99"/>
      <c r="B105" s="100"/>
      <c r="C105" s="101"/>
      <c r="D105" s="101"/>
      <c r="E105" s="102"/>
      <c r="F105" s="85" t="s">
        <v>6</v>
      </c>
      <c r="G105" s="104"/>
    </row>
    <row r="106" spans="1:7" ht="15">
      <c r="A106" s="97" t="s">
        <v>86</v>
      </c>
      <c r="B106" s="98"/>
      <c r="C106" s="98"/>
      <c r="D106" s="98"/>
      <c r="E106" s="98"/>
      <c r="F106" s="98"/>
      <c r="G106" s="98"/>
    </row>
    <row r="107" spans="1:7" ht="15">
      <c r="A107" s="24" t="s">
        <v>87</v>
      </c>
      <c r="B107" s="25" t="s">
        <v>88</v>
      </c>
      <c r="C107" s="25" t="s">
        <v>120</v>
      </c>
      <c r="D107" s="26" t="s">
        <v>89</v>
      </c>
      <c r="E107" s="20" t="s">
        <v>10</v>
      </c>
      <c r="F107" s="38">
        <v>255.57</v>
      </c>
      <c r="G107" s="11">
        <v>42369</v>
      </c>
    </row>
    <row r="108" spans="1:7" ht="15">
      <c r="A108" s="94" t="s">
        <v>23</v>
      </c>
      <c r="B108" s="95"/>
      <c r="C108" s="95"/>
      <c r="D108" s="95"/>
      <c r="E108" s="96"/>
      <c r="F108" s="22">
        <f>SUM(F107)</f>
        <v>255.57</v>
      </c>
      <c r="G108" s="23"/>
    </row>
    <row r="110" spans="1:7" ht="15" customHeight="1">
      <c r="A110" s="99" t="s">
        <v>1</v>
      </c>
      <c r="B110" s="100" t="s">
        <v>2</v>
      </c>
      <c r="C110" s="101" t="s">
        <v>24</v>
      </c>
      <c r="D110" s="101" t="s">
        <v>3</v>
      </c>
      <c r="E110" s="102" t="s">
        <v>4</v>
      </c>
      <c r="F110" s="103" t="s">
        <v>128</v>
      </c>
      <c r="G110" s="102" t="s">
        <v>5</v>
      </c>
    </row>
    <row r="111" spans="1:7" ht="15" customHeight="1">
      <c r="A111" s="99"/>
      <c r="B111" s="100"/>
      <c r="C111" s="101"/>
      <c r="D111" s="101"/>
      <c r="E111" s="102"/>
      <c r="F111" s="103"/>
      <c r="G111" s="104"/>
    </row>
    <row r="112" spans="1:7" ht="15">
      <c r="A112" s="99"/>
      <c r="B112" s="100"/>
      <c r="C112" s="101"/>
      <c r="D112" s="101"/>
      <c r="E112" s="102"/>
      <c r="F112" s="85" t="s">
        <v>6</v>
      </c>
      <c r="G112" s="104"/>
    </row>
    <row r="113" spans="1:8" ht="15">
      <c r="A113" s="105" t="s">
        <v>90</v>
      </c>
      <c r="B113" s="98"/>
      <c r="C113" s="98"/>
      <c r="D113" s="98"/>
      <c r="E113" s="98"/>
      <c r="F113" s="98"/>
      <c r="G113" s="98"/>
      <c r="H113" s="57"/>
    </row>
    <row r="114" spans="1:9" ht="15">
      <c r="A114" s="24" t="s">
        <v>123</v>
      </c>
      <c r="B114" s="25" t="s">
        <v>124</v>
      </c>
      <c r="C114" s="25" t="s">
        <v>125</v>
      </c>
      <c r="D114" s="26" t="s">
        <v>91</v>
      </c>
      <c r="E114" s="20" t="s">
        <v>10</v>
      </c>
      <c r="F114" s="38">
        <v>15.75</v>
      </c>
      <c r="G114" s="11">
        <v>42369</v>
      </c>
      <c r="H114" s="54"/>
      <c r="I114" s="54"/>
    </row>
    <row r="115" spans="1:7" ht="15">
      <c r="A115" s="94" t="s">
        <v>23</v>
      </c>
      <c r="B115" s="95"/>
      <c r="C115" s="95"/>
      <c r="D115" s="95"/>
      <c r="E115" s="96"/>
      <c r="F115" s="22">
        <f>SUM(F114)</f>
        <v>15.75</v>
      </c>
      <c r="G115" s="23"/>
    </row>
    <row r="117" spans="1:7" ht="15" customHeight="1">
      <c r="A117" s="99" t="s">
        <v>1</v>
      </c>
      <c r="B117" s="100" t="s">
        <v>2</v>
      </c>
      <c r="C117" s="101" t="s">
        <v>24</v>
      </c>
      <c r="D117" s="101" t="s">
        <v>3</v>
      </c>
      <c r="E117" s="102" t="s">
        <v>4</v>
      </c>
      <c r="F117" s="103" t="s">
        <v>128</v>
      </c>
      <c r="G117" s="102" t="s">
        <v>5</v>
      </c>
    </row>
    <row r="118" spans="1:7" ht="15" customHeight="1">
      <c r="A118" s="99"/>
      <c r="B118" s="100"/>
      <c r="C118" s="101"/>
      <c r="D118" s="101"/>
      <c r="E118" s="102"/>
      <c r="F118" s="103"/>
      <c r="G118" s="104"/>
    </row>
    <row r="119" spans="1:7" ht="15">
      <c r="A119" s="99"/>
      <c r="B119" s="100"/>
      <c r="C119" s="101"/>
      <c r="D119" s="101"/>
      <c r="E119" s="102"/>
      <c r="F119" s="85" t="s">
        <v>6</v>
      </c>
      <c r="G119" s="104"/>
    </row>
    <row r="120" spans="1:7" ht="15">
      <c r="A120" s="97" t="s">
        <v>92</v>
      </c>
      <c r="B120" s="98"/>
      <c r="C120" s="98"/>
      <c r="D120" s="98"/>
      <c r="E120" s="98"/>
      <c r="F120" s="98"/>
      <c r="G120" s="98"/>
    </row>
    <row r="121" spans="1:7" ht="15">
      <c r="A121" s="24" t="s">
        <v>93</v>
      </c>
      <c r="B121" s="25" t="s">
        <v>94</v>
      </c>
      <c r="C121" s="25" t="s">
        <v>130</v>
      </c>
      <c r="D121" s="26" t="s">
        <v>95</v>
      </c>
      <c r="E121" s="20" t="s">
        <v>10</v>
      </c>
      <c r="F121" s="38">
        <v>89.807</v>
      </c>
      <c r="G121" s="11">
        <v>42369</v>
      </c>
    </row>
    <row r="122" spans="1:7" ht="15">
      <c r="A122" s="94" t="s">
        <v>23</v>
      </c>
      <c r="B122" s="95"/>
      <c r="C122" s="95"/>
      <c r="D122" s="95"/>
      <c r="E122" s="96"/>
      <c r="F122" s="22">
        <f>SUM(F121)</f>
        <v>89.807</v>
      </c>
      <c r="G122" s="23"/>
    </row>
    <row r="124" spans="1:7" ht="15" customHeight="1">
      <c r="A124" s="99" t="s">
        <v>1</v>
      </c>
      <c r="B124" s="100" t="s">
        <v>2</v>
      </c>
      <c r="C124" s="101" t="s">
        <v>24</v>
      </c>
      <c r="D124" s="101" t="s">
        <v>3</v>
      </c>
      <c r="E124" s="102" t="s">
        <v>4</v>
      </c>
      <c r="F124" s="103" t="s">
        <v>128</v>
      </c>
      <c r="G124" s="102" t="s">
        <v>5</v>
      </c>
    </row>
    <row r="125" spans="1:7" ht="15" customHeight="1">
      <c r="A125" s="99"/>
      <c r="B125" s="100"/>
      <c r="C125" s="101"/>
      <c r="D125" s="101"/>
      <c r="E125" s="102"/>
      <c r="F125" s="103"/>
      <c r="G125" s="104"/>
    </row>
    <row r="126" spans="1:7" ht="15">
      <c r="A126" s="99"/>
      <c r="B126" s="100"/>
      <c r="C126" s="101"/>
      <c r="D126" s="101"/>
      <c r="E126" s="102"/>
      <c r="F126" s="85" t="s">
        <v>6</v>
      </c>
      <c r="G126" s="104"/>
    </row>
    <row r="127" spans="1:7" ht="15">
      <c r="A127" s="97" t="s">
        <v>96</v>
      </c>
      <c r="B127" s="98"/>
      <c r="C127" s="98"/>
      <c r="D127" s="98"/>
      <c r="E127" s="98"/>
      <c r="F127" s="98"/>
      <c r="G127" s="98"/>
    </row>
    <row r="128" spans="1:7" ht="15">
      <c r="A128" s="24" t="s">
        <v>97</v>
      </c>
      <c r="B128" s="25" t="s">
        <v>131</v>
      </c>
      <c r="C128" s="25" t="s">
        <v>98</v>
      </c>
      <c r="D128" s="26" t="s">
        <v>99</v>
      </c>
      <c r="E128" s="20" t="s">
        <v>10</v>
      </c>
      <c r="F128" s="38">
        <v>115.4</v>
      </c>
      <c r="G128" s="11">
        <v>42369</v>
      </c>
    </row>
    <row r="129" spans="1:7" ht="15">
      <c r="A129" s="94" t="s">
        <v>23</v>
      </c>
      <c r="B129" s="95"/>
      <c r="C129" s="95"/>
      <c r="D129" s="95"/>
      <c r="E129" s="96"/>
      <c r="F129" s="22">
        <f>SUM(F128)</f>
        <v>115.4</v>
      </c>
      <c r="G129" s="23"/>
    </row>
    <row r="130" spans="4:6" ht="15">
      <c r="D130" s="3" t="s">
        <v>100</v>
      </c>
      <c r="F130" s="4">
        <f>F129+F122+F108+F101+F94+F85+F84+F82+F76+F68+F61+F54+F47+F40+F32+F24+F16+F115</f>
        <v>2906.5041699999992</v>
      </c>
    </row>
    <row r="131" spans="4:6" ht="15">
      <c r="D131" s="43" t="s">
        <v>101</v>
      </c>
      <c r="F131" s="45">
        <f>F83</f>
        <v>479.869</v>
      </c>
    </row>
    <row r="132" spans="4:8" ht="15">
      <c r="D132" s="42" t="s">
        <v>102</v>
      </c>
      <c r="F132" s="46">
        <f>F30+F31</f>
        <v>946.2768</v>
      </c>
      <c r="G132" s="72"/>
      <c r="H132" s="44"/>
    </row>
    <row r="134" spans="4:7" ht="15">
      <c r="D134" s="106" t="s">
        <v>126</v>
      </c>
      <c r="E134" s="107"/>
      <c r="F134" s="47">
        <f>F129+F122+F115+F108+F101+F94+F86+F76+F68+F61+F47+F40+F33+F24+F16+F54</f>
        <v>4332.6499699999995</v>
      </c>
      <c r="G134" s="48" t="s">
        <v>103</v>
      </c>
    </row>
    <row r="135" ht="15">
      <c r="F135" s="4" t="s">
        <v>117</v>
      </c>
    </row>
  </sheetData>
  <mergeCells count="145">
    <mergeCell ref="D134:E134"/>
    <mergeCell ref="A3:A5"/>
    <mergeCell ref="B3:B5"/>
    <mergeCell ref="C3:C5"/>
    <mergeCell ref="D3:D5"/>
    <mergeCell ref="E3:E5"/>
    <mergeCell ref="F3:F4"/>
    <mergeCell ref="G3:G5"/>
    <mergeCell ref="A6:G6"/>
    <mergeCell ref="A18:A20"/>
    <mergeCell ref="B18:B20"/>
    <mergeCell ref="C18:C20"/>
    <mergeCell ref="D18:D20"/>
    <mergeCell ref="E18:E20"/>
    <mergeCell ref="F18:F19"/>
    <mergeCell ref="G18:G20"/>
    <mergeCell ref="A21:G21"/>
    <mergeCell ref="A26:A28"/>
    <mergeCell ref="B26:B28"/>
    <mergeCell ref="C26:C28"/>
    <mergeCell ref="D26:D28"/>
    <mergeCell ref="E26:E28"/>
    <mergeCell ref="A38:G38"/>
    <mergeCell ref="A42:A44"/>
    <mergeCell ref="B42:B44"/>
    <mergeCell ref="C42:C44"/>
    <mergeCell ref="D42:D44"/>
    <mergeCell ref="E42:E44"/>
    <mergeCell ref="F42:F43"/>
    <mergeCell ref="G42:G44"/>
    <mergeCell ref="F26:F27"/>
    <mergeCell ref="G26:G28"/>
    <mergeCell ref="A29:G29"/>
    <mergeCell ref="A35:A37"/>
    <mergeCell ref="B35:B37"/>
    <mergeCell ref="C35:C37"/>
    <mergeCell ref="D35:D37"/>
    <mergeCell ref="E35:E37"/>
    <mergeCell ref="F35:F36"/>
    <mergeCell ref="G35:G37"/>
    <mergeCell ref="F56:F57"/>
    <mergeCell ref="G56:G58"/>
    <mergeCell ref="A45:G45"/>
    <mergeCell ref="A49:A51"/>
    <mergeCell ref="B49:B51"/>
    <mergeCell ref="C49:C51"/>
    <mergeCell ref="D49:D51"/>
    <mergeCell ref="E49:E51"/>
    <mergeCell ref="F49:F50"/>
    <mergeCell ref="G49:G51"/>
    <mergeCell ref="A78:A80"/>
    <mergeCell ref="B78:B80"/>
    <mergeCell ref="C78:C80"/>
    <mergeCell ref="D78:D80"/>
    <mergeCell ref="E78:E80"/>
    <mergeCell ref="F78:F79"/>
    <mergeCell ref="G78:G80"/>
    <mergeCell ref="A66:G66"/>
    <mergeCell ref="A70:A72"/>
    <mergeCell ref="B70:B72"/>
    <mergeCell ref="C70:C72"/>
    <mergeCell ref="D70:D72"/>
    <mergeCell ref="E70:E72"/>
    <mergeCell ref="F70:F71"/>
    <mergeCell ref="G70:G72"/>
    <mergeCell ref="A81:G81"/>
    <mergeCell ref="A88:A90"/>
    <mergeCell ref="B88:B90"/>
    <mergeCell ref="C88:C90"/>
    <mergeCell ref="D88:D90"/>
    <mergeCell ref="E88:E90"/>
    <mergeCell ref="F88:F89"/>
    <mergeCell ref="G88:G90"/>
    <mergeCell ref="A86:E86"/>
    <mergeCell ref="A91:G91"/>
    <mergeCell ref="A96:A98"/>
    <mergeCell ref="B96:B98"/>
    <mergeCell ref="C96:C98"/>
    <mergeCell ref="D96:D98"/>
    <mergeCell ref="E96:E98"/>
    <mergeCell ref="F96:F97"/>
    <mergeCell ref="G96:G98"/>
    <mergeCell ref="A94:E94"/>
    <mergeCell ref="A99:G99"/>
    <mergeCell ref="A103:A105"/>
    <mergeCell ref="B103:B105"/>
    <mergeCell ref="C103:C105"/>
    <mergeCell ref="D103:D105"/>
    <mergeCell ref="E103:E105"/>
    <mergeCell ref="F103:F104"/>
    <mergeCell ref="G103:G105"/>
    <mergeCell ref="A101:E101"/>
    <mergeCell ref="A106:G106"/>
    <mergeCell ref="A110:A112"/>
    <mergeCell ref="B110:B112"/>
    <mergeCell ref="C110:C112"/>
    <mergeCell ref="D110:D112"/>
    <mergeCell ref="E110:E112"/>
    <mergeCell ref="F110:F111"/>
    <mergeCell ref="G110:G112"/>
    <mergeCell ref="A108:E108"/>
    <mergeCell ref="A129:E129"/>
    <mergeCell ref="A113:G113"/>
    <mergeCell ref="A117:A119"/>
    <mergeCell ref="B117:B119"/>
    <mergeCell ref="C117:C119"/>
    <mergeCell ref="D117:D119"/>
    <mergeCell ref="E117:E119"/>
    <mergeCell ref="F117:F118"/>
    <mergeCell ref="G117:G119"/>
    <mergeCell ref="A115:E115"/>
    <mergeCell ref="A127:G127"/>
    <mergeCell ref="A120:G120"/>
    <mergeCell ref="A124:A126"/>
    <mergeCell ref="B124:B126"/>
    <mergeCell ref="C124:C126"/>
    <mergeCell ref="D124:D126"/>
    <mergeCell ref="E124:E126"/>
    <mergeCell ref="F124:F125"/>
    <mergeCell ref="G124:G126"/>
    <mergeCell ref="A122:E122"/>
    <mergeCell ref="A16:E16"/>
    <mergeCell ref="A24:E24"/>
    <mergeCell ref="A33:E33"/>
    <mergeCell ref="A40:E40"/>
    <mergeCell ref="A47:E47"/>
    <mergeCell ref="A54:E54"/>
    <mergeCell ref="A61:E61"/>
    <mergeCell ref="A68:E68"/>
    <mergeCell ref="A76:E76"/>
    <mergeCell ref="A73:G73"/>
    <mergeCell ref="A59:G59"/>
    <mergeCell ref="A63:A65"/>
    <mergeCell ref="B63:B65"/>
    <mergeCell ref="C63:C65"/>
    <mergeCell ref="D63:D65"/>
    <mergeCell ref="E63:E65"/>
    <mergeCell ref="F63:F64"/>
    <mergeCell ref="G63:G65"/>
    <mergeCell ref="A52:G52"/>
    <mergeCell ref="A56:A58"/>
    <mergeCell ref="B56:B58"/>
    <mergeCell ref="C56:C58"/>
    <mergeCell ref="D56:D58"/>
    <mergeCell ref="E56:E5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2"/>
  <sheetViews>
    <sheetView workbookViewId="0" topLeftCell="A1">
      <selection activeCell="A18" sqref="A18:B19"/>
    </sheetView>
  </sheetViews>
  <sheetFormatPr defaultColWidth="14.8515625" defaultRowHeight="15"/>
  <cols>
    <col min="1" max="1" width="14.8515625" style="0" customWidth="1"/>
    <col min="2" max="3" width="17.140625" style="0" customWidth="1"/>
    <col min="4" max="254" width="9.140625" style="0" customWidth="1"/>
  </cols>
  <sheetData>
    <row r="1" spans="1:3" ht="58.5" customHeight="1" thickBot="1">
      <c r="A1" s="111" t="s">
        <v>133</v>
      </c>
      <c r="B1" s="112"/>
      <c r="C1" s="112"/>
    </row>
    <row r="2" spans="1:3" ht="31.5" customHeight="1">
      <c r="A2" s="63" t="s">
        <v>108</v>
      </c>
      <c r="B2" s="64" t="s">
        <v>132</v>
      </c>
      <c r="C2" s="58" t="s">
        <v>132</v>
      </c>
    </row>
    <row r="3" spans="1:3" ht="15">
      <c r="A3" s="65"/>
      <c r="B3" s="61">
        <v>5546135</v>
      </c>
      <c r="C3" s="66">
        <v>4372</v>
      </c>
    </row>
    <row r="4" spans="1:3" ht="15">
      <c r="A4" s="67">
        <v>1</v>
      </c>
      <c r="B4" s="62">
        <v>7.0497</v>
      </c>
      <c r="C4" s="59">
        <v>121.2871</v>
      </c>
    </row>
    <row r="5" spans="1:3" ht="15">
      <c r="A5" s="67">
        <v>2</v>
      </c>
      <c r="B5" s="62">
        <v>6.854</v>
      </c>
      <c r="C5" s="59">
        <v>107.6184</v>
      </c>
    </row>
    <row r="6" spans="1:3" ht="15">
      <c r="A6" s="67">
        <v>3</v>
      </c>
      <c r="B6" s="62">
        <v>7.6024</v>
      </c>
      <c r="C6" s="59">
        <v>113.3329</v>
      </c>
    </row>
    <row r="7" spans="1:3" ht="15">
      <c r="A7" s="67">
        <v>4</v>
      </c>
      <c r="B7" s="62">
        <v>7.33534</v>
      </c>
      <c r="C7" s="59">
        <v>68.6873</v>
      </c>
    </row>
    <row r="8" spans="1:3" ht="15">
      <c r="A8" s="67">
        <v>5</v>
      </c>
      <c r="B8" s="62">
        <v>7.82702</v>
      </c>
      <c r="C8" s="59">
        <v>42.01204</v>
      </c>
    </row>
    <row r="9" spans="1:3" ht="15">
      <c r="A9" s="67">
        <v>6</v>
      </c>
      <c r="B9" s="62">
        <v>7.36121</v>
      </c>
      <c r="C9" s="59">
        <v>30.02672</v>
      </c>
    </row>
    <row r="10" spans="1:3" ht="15">
      <c r="A10" s="67">
        <v>7</v>
      </c>
      <c r="B10" s="62">
        <v>7.29739</v>
      </c>
      <c r="C10" s="59">
        <v>24.35323</v>
      </c>
    </row>
    <row r="11" spans="1:3" ht="15">
      <c r="A11" s="67">
        <v>8</v>
      </c>
      <c r="B11" s="60">
        <v>6.88704</v>
      </c>
      <c r="C11" s="59">
        <v>23.49504</v>
      </c>
    </row>
    <row r="12" spans="1:3" ht="15">
      <c r="A12" s="67">
        <v>9</v>
      </c>
      <c r="B12" s="60">
        <v>7.73281</v>
      </c>
      <c r="C12" s="59">
        <v>50.33649</v>
      </c>
    </row>
    <row r="13" spans="1:3" ht="15">
      <c r="A13" s="67">
        <v>10</v>
      </c>
      <c r="B13" s="60">
        <v>7.52504</v>
      </c>
      <c r="C13" s="59">
        <v>74.98961</v>
      </c>
    </row>
    <row r="14" spans="1:3" ht="15">
      <c r="A14" s="67">
        <v>11</v>
      </c>
      <c r="B14" s="60">
        <v>6.99094</v>
      </c>
      <c r="C14" s="59">
        <v>92.56563</v>
      </c>
    </row>
    <row r="15" spans="1:3" ht="15">
      <c r="A15" s="67">
        <v>12</v>
      </c>
      <c r="B15" s="60">
        <v>7.12892</v>
      </c>
      <c r="C15" s="59">
        <v>109.98036</v>
      </c>
    </row>
    <row r="16" spans="1:3" ht="15.75" thickBot="1">
      <c r="A16" s="68" t="s">
        <v>109</v>
      </c>
      <c r="B16" s="69">
        <f>SUM(B4:B15)</f>
        <v>87.59180999999998</v>
      </c>
      <c r="C16" s="70">
        <f>SUM(C4:C15)</f>
        <v>858.68482</v>
      </c>
    </row>
    <row r="18" spans="1:2" ht="15">
      <c r="A18" s="109" t="s">
        <v>134</v>
      </c>
      <c r="B18" s="110"/>
    </row>
    <row r="19" spans="1:2" ht="53.25" customHeight="1">
      <c r="A19" s="110"/>
      <c r="B19" s="110"/>
    </row>
    <row r="22" ht="15.75">
      <c r="A22" s="37" t="s">
        <v>110</v>
      </c>
    </row>
  </sheetData>
  <mergeCells count="2">
    <mergeCell ref="A18:B19"/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Radomíra Hájková</dc:creator>
  <cp:keywords/>
  <dc:description/>
  <cp:lastModifiedBy>Radomíra Hájková</cp:lastModifiedBy>
  <cp:lastPrinted>2015-01-29T10:18:21Z</cp:lastPrinted>
  <dcterms:created xsi:type="dcterms:W3CDTF">2013-02-11T07:33:03Z</dcterms:created>
  <dcterms:modified xsi:type="dcterms:W3CDTF">2015-01-30T08:02:24Z</dcterms:modified>
  <cp:category/>
  <cp:version/>
  <cp:contentType/>
  <cp:contentStatus/>
</cp:coreProperties>
</file>