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ŽD\Projekty\Rozpočty\Export\"/>
    </mc:Choice>
  </mc:AlternateContent>
  <bookViews>
    <workbookView xWindow="0" yWindow="0" windowWidth="0" windowHeight="0"/>
  </bookViews>
  <sheets>
    <sheet name="Rekapitulace stavby" sheetId="1" r:id="rId1"/>
    <sheet name="SO 401 - Rekonstrukce SSZ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401 - Rekonstrukce SSZ...'!$C$89:$K$1987</definedName>
    <definedName name="_xlnm.Print_Area" localSheetId="1">'SO 401 - Rekonstrukce SSZ...'!$C$4:$J$39,'SO 401 - Rekonstrukce SSZ...'!$C$45:$J$71,'SO 401 - Rekonstrukce SSZ...'!$C$77:$K$1987</definedName>
    <definedName name="_xlnm.Print_Titles" localSheetId="1">'SO 401 - Rekonstrukce SSZ...'!$89:$89</definedName>
    <definedName name="_xlnm._FilterDatabase" localSheetId="2" hidden="1">'VRN - Vedlejší rozpočtové...'!$C$83:$K$138</definedName>
    <definedName name="_xlnm.Print_Area" localSheetId="2">'VRN - Vedlejší rozpočtové...'!$C$4:$J$39,'VRN - Vedlejší rozpočtové...'!$C$45:$J$65,'VRN - Vedlejší rozpočtové...'!$C$71:$K$138</definedName>
    <definedName name="_xlnm.Print_Titles" localSheetId="2">'VRN - Vedlejší rozpočtové...'!$83:$83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34"/>
  <c r="BH134"/>
  <c r="BG134"/>
  <c r="BF134"/>
  <c r="T134"/>
  <c r="T133"/>
  <c r="R134"/>
  <c r="R133"/>
  <c r="P134"/>
  <c r="P133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78"/>
  <c r="E7"/>
  <c r="E48"/>
  <c i="2" r="J37"/>
  <c r="J36"/>
  <c i="1" r="AY55"/>
  <c i="2" r="J35"/>
  <c i="1" r="AX55"/>
  <c i="2" r="BI1982"/>
  <c r="BH1982"/>
  <c r="BG1982"/>
  <c r="BF1982"/>
  <c r="T1982"/>
  <c r="T1981"/>
  <c r="R1982"/>
  <c r="R1981"/>
  <c r="P1982"/>
  <c r="P1981"/>
  <c r="BI1972"/>
  <c r="BH1972"/>
  <c r="BG1972"/>
  <c r="BF1972"/>
  <c r="T1972"/>
  <c r="R1972"/>
  <c r="P1972"/>
  <c r="BI1963"/>
  <c r="BH1963"/>
  <c r="BG1963"/>
  <c r="BF1963"/>
  <c r="T1963"/>
  <c r="R1963"/>
  <c r="P1963"/>
  <c r="BI1956"/>
  <c r="BH1956"/>
  <c r="BG1956"/>
  <c r="BF1956"/>
  <c r="T1956"/>
  <c r="R1956"/>
  <c r="P1956"/>
  <c r="BI1949"/>
  <c r="BH1949"/>
  <c r="BG1949"/>
  <c r="BF1949"/>
  <c r="T1949"/>
  <c r="R1949"/>
  <c r="P1949"/>
  <c r="BI1943"/>
  <c r="BH1943"/>
  <c r="BG1943"/>
  <c r="BF1943"/>
  <c r="T1943"/>
  <c r="R1943"/>
  <c r="P1943"/>
  <c r="BI1938"/>
  <c r="BH1938"/>
  <c r="BG1938"/>
  <c r="BF1938"/>
  <c r="T1938"/>
  <c r="R1938"/>
  <c r="P1938"/>
  <c r="BI1932"/>
  <c r="BH1932"/>
  <c r="BG1932"/>
  <c r="BF1932"/>
  <c r="T1932"/>
  <c r="R1932"/>
  <c r="P1932"/>
  <c r="BI1927"/>
  <c r="BH1927"/>
  <c r="BG1927"/>
  <c r="BF1927"/>
  <c r="T1927"/>
  <c r="R1927"/>
  <c r="P1927"/>
  <c r="BI1921"/>
  <c r="BH1921"/>
  <c r="BG1921"/>
  <c r="BF1921"/>
  <c r="T1921"/>
  <c r="R1921"/>
  <c r="P1921"/>
  <c r="BI1916"/>
  <c r="BH1916"/>
  <c r="BG1916"/>
  <c r="BF1916"/>
  <c r="T1916"/>
  <c r="R1916"/>
  <c r="P1916"/>
  <c r="BI1910"/>
  <c r="BH1910"/>
  <c r="BG1910"/>
  <c r="BF1910"/>
  <c r="T1910"/>
  <c r="R1910"/>
  <c r="P1910"/>
  <c r="BI1901"/>
  <c r="BH1901"/>
  <c r="BG1901"/>
  <c r="BF1901"/>
  <c r="T1901"/>
  <c r="R1901"/>
  <c r="P1901"/>
  <c r="BI1892"/>
  <c r="BH1892"/>
  <c r="BG1892"/>
  <c r="BF1892"/>
  <c r="T1892"/>
  <c r="R1892"/>
  <c r="P1892"/>
  <c r="BI1886"/>
  <c r="BH1886"/>
  <c r="BG1886"/>
  <c r="BF1886"/>
  <c r="T1886"/>
  <c r="R1886"/>
  <c r="P1886"/>
  <c r="BI1873"/>
  <c r="BH1873"/>
  <c r="BG1873"/>
  <c r="BF1873"/>
  <c r="T1873"/>
  <c r="R1873"/>
  <c r="P1873"/>
  <c r="BI1867"/>
  <c r="BH1867"/>
  <c r="BG1867"/>
  <c r="BF1867"/>
  <c r="T1867"/>
  <c r="R1867"/>
  <c r="P1867"/>
  <c r="BI1861"/>
  <c r="BH1861"/>
  <c r="BG1861"/>
  <c r="BF1861"/>
  <c r="T1861"/>
  <c r="R1861"/>
  <c r="P1861"/>
  <c r="BI1856"/>
  <c r="BH1856"/>
  <c r="BG1856"/>
  <c r="BF1856"/>
  <c r="T1856"/>
  <c r="R1856"/>
  <c r="P1856"/>
  <c r="BI1850"/>
  <c r="BH1850"/>
  <c r="BG1850"/>
  <c r="BF1850"/>
  <c r="T1850"/>
  <c r="R1850"/>
  <c r="P1850"/>
  <c r="BI1845"/>
  <c r="BH1845"/>
  <c r="BG1845"/>
  <c r="BF1845"/>
  <c r="T1845"/>
  <c r="R1845"/>
  <c r="P1845"/>
  <c r="BI1839"/>
  <c r="BH1839"/>
  <c r="BG1839"/>
  <c r="BF1839"/>
  <c r="T1839"/>
  <c r="R1839"/>
  <c r="P1839"/>
  <c r="BI1833"/>
  <c r="BH1833"/>
  <c r="BG1833"/>
  <c r="BF1833"/>
  <c r="T1833"/>
  <c r="R1833"/>
  <c r="P1833"/>
  <c r="BI1827"/>
  <c r="BH1827"/>
  <c r="BG1827"/>
  <c r="BF1827"/>
  <c r="T1827"/>
  <c r="R1827"/>
  <c r="P1827"/>
  <c r="BI1817"/>
  <c r="BH1817"/>
  <c r="BG1817"/>
  <c r="BF1817"/>
  <c r="T1817"/>
  <c r="R1817"/>
  <c r="P1817"/>
  <c r="BI1808"/>
  <c r="BH1808"/>
  <c r="BG1808"/>
  <c r="BF1808"/>
  <c r="T1808"/>
  <c r="R1808"/>
  <c r="P1808"/>
  <c r="BI1799"/>
  <c r="BH1799"/>
  <c r="BG1799"/>
  <c r="BF1799"/>
  <c r="T1799"/>
  <c r="R1799"/>
  <c r="P1799"/>
  <c r="BI1793"/>
  <c r="BH1793"/>
  <c r="BG1793"/>
  <c r="BF1793"/>
  <c r="T1793"/>
  <c r="R1793"/>
  <c r="P1793"/>
  <c r="BI1780"/>
  <c r="BH1780"/>
  <c r="BG1780"/>
  <c r="BF1780"/>
  <c r="T1780"/>
  <c r="R1780"/>
  <c r="P1780"/>
  <c r="BI1775"/>
  <c r="BH1775"/>
  <c r="BG1775"/>
  <c r="BF1775"/>
  <c r="T1775"/>
  <c r="R1775"/>
  <c r="P1775"/>
  <c r="BI1770"/>
  <c r="BH1770"/>
  <c r="BG1770"/>
  <c r="BF1770"/>
  <c r="T1770"/>
  <c r="R1770"/>
  <c r="P1770"/>
  <c r="BI1757"/>
  <c r="BH1757"/>
  <c r="BG1757"/>
  <c r="BF1757"/>
  <c r="T1757"/>
  <c r="R1757"/>
  <c r="P1757"/>
  <c r="BI1751"/>
  <c r="BH1751"/>
  <c r="BG1751"/>
  <c r="BF1751"/>
  <c r="T1751"/>
  <c r="R1751"/>
  <c r="P1751"/>
  <c r="BI1745"/>
  <c r="BH1745"/>
  <c r="BG1745"/>
  <c r="BF1745"/>
  <c r="T1745"/>
  <c r="R1745"/>
  <c r="P1745"/>
  <c r="BI1737"/>
  <c r="BH1737"/>
  <c r="BG1737"/>
  <c r="BF1737"/>
  <c r="T1737"/>
  <c r="R1737"/>
  <c r="P1737"/>
  <c r="BI1731"/>
  <c r="BH1731"/>
  <c r="BG1731"/>
  <c r="BF1731"/>
  <c r="T1731"/>
  <c r="R1731"/>
  <c r="P1731"/>
  <c r="BI1725"/>
  <c r="BH1725"/>
  <c r="BG1725"/>
  <c r="BF1725"/>
  <c r="T1725"/>
  <c r="R1725"/>
  <c r="P1725"/>
  <c r="BI1720"/>
  <c r="BH1720"/>
  <c r="BG1720"/>
  <c r="BF1720"/>
  <c r="T1720"/>
  <c r="R1720"/>
  <c r="P1720"/>
  <c r="BI1714"/>
  <c r="BH1714"/>
  <c r="BG1714"/>
  <c r="BF1714"/>
  <c r="T1714"/>
  <c r="R1714"/>
  <c r="P1714"/>
  <c r="BI1708"/>
  <c r="BH1708"/>
  <c r="BG1708"/>
  <c r="BF1708"/>
  <c r="T1708"/>
  <c r="R1708"/>
  <c r="P1708"/>
  <c r="BI1702"/>
  <c r="BH1702"/>
  <c r="BG1702"/>
  <c r="BF1702"/>
  <c r="T1702"/>
  <c r="R1702"/>
  <c r="P1702"/>
  <c r="BI1696"/>
  <c r="BH1696"/>
  <c r="BG1696"/>
  <c r="BF1696"/>
  <c r="T1696"/>
  <c r="R1696"/>
  <c r="P1696"/>
  <c r="BI1690"/>
  <c r="BH1690"/>
  <c r="BG1690"/>
  <c r="BF1690"/>
  <c r="T1690"/>
  <c r="R1690"/>
  <c r="P1690"/>
  <c r="BI1684"/>
  <c r="BH1684"/>
  <c r="BG1684"/>
  <c r="BF1684"/>
  <c r="T1684"/>
  <c r="R1684"/>
  <c r="P1684"/>
  <c r="BI1678"/>
  <c r="BH1678"/>
  <c r="BG1678"/>
  <c r="BF1678"/>
  <c r="T1678"/>
  <c r="R1678"/>
  <c r="P1678"/>
  <c r="BI1656"/>
  <c r="BH1656"/>
  <c r="BG1656"/>
  <c r="BF1656"/>
  <c r="T1656"/>
  <c r="R1656"/>
  <c r="P1656"/>
  <c r="BI1638"/>
  <c r="BH1638"/>
  <c r="BG1638"/>
  <c r="BF1638"/>
  <c r="T1638"/>
  <c r="R1638"/>
  <c r="P1638"/>
  <c r="BI1632"/>
  <c r="BH1632"/>
  <c r="BG1632"/>
  <c r="BF1632"/>
  <c r="T1632"/>
  <c r="R1632"/>
  <c r="P1632"/>
  <c r="BI1626"/>
  <c r="BH1626"/>
  <c r="BG1626"/>
  <c r="BF1626"/>
  <c r="T1626"/>
  <c r="R1626"/>
  <c r="P1626"/>
  <c r="BI1621"/>
  <c r="BH1621"/>
  <c r="BG1621"/>
  <c r="BF1621"/>
  <c r="T1621"/>
  <c r="R1621"/>
  <c r="P1621"/>
  <c r="BI1616"/>
  <c r="BH1616"/>
  <c r="BG1616"/>
  <c r="BF1616"/>
  <c r="T1616"/>
  <c r="R1616"/>
  <c r="P1616"/>
  <c r="BI1611"/>
  <c r="BH1611"/>
  <c r="BG1611"/>
  <c r="BF1611"/>
  <c r="T1611"/>
  <c r="R1611"/>
  <c r="P1611"/>
  <c r="BI1605"/>
  <c r="BH1605"/>
  <c r="BG1605"/>
  <c r="BF1605"/>
  <c r="T1605"/>
  <c r="R1605"/>
  <c r="P1605"/>
  <c r="BI1599"/>
  <c r="BH1599"/>
  <c r="BG1599"/>
  <c r="BF1599"/>
  <c r="T1599"/>
  <c r="R1599"/>
  <c r="P1599"/>
  <c r="BI1594"/>
  <c r="BH1594"/>
  <c r="BG1594"/>
  <c r="BF1594"/>
  <c r="T1594"/>
  <c r="R1594"/>
  <c r="P1594"/>
  <c r="BI1552"/>
  <c r="BH1552"/>
  <c r="BG1552"/>
  <c r="BF1552"/>
  <c r="T1552"/>
  <c r="R1552"/>
  <c r="P1552"/>
  <c r="BI1536"/>
  <c r="BH1536"/>
  <c r="BG1536"/>
  <c r="BF1536"/>
  <c r="T1536"/>
  <c r="R1536"/>
  <c r="P1536"/>
  <c r="BI1530"/>
  <c r="BH1530"/>
  <c r="BG1530"/>
  <c r="BF1530"/>
  <c r="T1530"/>
  <c r="R1530"/>
  <c r="P1530"/>
  <c r="BI1525"/>
  <c r="BH1525"/>
  <c r="BG1525"/>
  <c r="BF1525"/>
  <c r="T1525"/>
  <c r="R1525"/>
  <c r="P1525"/>
  <c r="BI1521"/>
  <c r="BH1521"/>
  <c r="BG1521"/>
  <c r="BF1521"/>
  <c r="T1521"/>
  <c r="R1521"/>
  <c r="P1521"/>
  <c r="BI1516"/>
  <c r="BH1516"/>
  <c r="BG1516"/>
  <c r="BF1516"/>
  <c r="T1516"/>
  <c r="R1516"/>
  <c r="P1516"/>
  <c r="BI1508"/>
  <c r="BH1508"/>
  <c r="BG1508"/>
  <c r="BF1508"/>
  <c r="T1508"/>
  <c r="R1508"/>
  <c r="P1508"/>
  <c r="BI1499"/>
  <c r="BH1499"/>
  <c r="BG1499"/>
  <c r="BF1499"/>
  <c r="T1499"/>
  <c r="R1499"/>
  <c r="P1499"/>
  <c r="BI1492"/>
  <c r="BH1492"/>
  <c r="BG1492"/>
  <c r="BF1492"/>
  <c r="T1492"/>
  <c r="R1492"/>
  <c r="P1492"/>
  <c r="BI1487"/>
  <c r="BH1487"/>
  <c r="BG1487"/>
  <c r="BF1487"/>
  <c r="T1487"/>
  <c r="R1487"/>
  <c r="P1487"/>
  <c r="BI1480"/>
  <c r="BH1480"/>
  <c r="BG1480"/>
  <c r="BF1480"/>
  <c r="T1480"/>
  <c r="R1480"/>
  <c r="P1480"/>
  <c r="BI1473"/>
  <c r="BH1473"/>
  <c r="BG1473"/>
  <c r="BF1473"/>
  <c r="T1473"/>
  <c r="R1473"/>
  <c r="P1473"/>
  <c r="BI1467"/>
  <c r="BH1467"/>
  <c r="BG1467"/>
  <c r="BF1467"/>
  <c r="T1467"/>
  <c r="R1467"/>
  <c r="P1467"/>
  <c r="BI1461"/>
  <c r="BH1461"/>
  <c r="BG1461"/>
  <c r="BF1461"/>
  <c r="T1461"/>
  <c r="R1461"/>
  <c r="P1461"/>
  <c r="BI1454"/>
  <c r="BH1454"/>
  <c r="BG1454"/>
  <c r="BF1454"/>
  <c r="T1454"/>
  <c r="R1454"/>
  <c r="P1454"/>
  <c r="BI1448"/>
  <c r="BH1448"/>
  <c r="BG1448"/>
  <c r="BF1448"/>
  <c r="T1448"/>
  <c r="R1448"/>
  <c r="P1448"/>
  <c r="BI1440"/>
  <c r="BH1440"/>
  <c r="BG1440"/>
  <c r="BF1440"/>
  <c r="T1440"/>
  <c r="R1440"/>
  <c r="P1440"/>
  <c r="BI1435"/>
  <c r="BH1435"/>
  <c r="BG1435"/>
  <c r="BF1435"/>
  <c r="T1435"/>
  <c r="R1435"/>
  <c r="P1435"/>
  <c r="BI1429"/>
  <c r="BH1429"/>
  <c r="BG1429"/>
  <c r="BF1429"/>
  <c r="T1429"/>
  <c r="R1429"/>
  <c r="P1429"/>
  <c r="BI1423"/>
  <c r="BH1423"/>
  <c r="BG1423"/>
  <c r="BF1423"/>
  <c r="T1423"/>
  <c r="R1423"/>
  <c r="P1423"/>
  <c r="BI1419"/>
  <c r="BH1419"/>
  <c r="BG1419"/>
  <c r="BF1419"/>
  <c r="T1419"/>
  <c r="R1419"/>
  <c r="P1419"/>
  <c r="BI1415"/>
  <c r="BH1415"/>
  <c r="BG1415"/>
  <c r="BF1415"/>
  <c r="T1415"/>
  <c r="R1415"/>
  <c r="P1415"/>
  <c r="BI1410"/>
  <c r="BH1410"/>
  <c r="BG1410"/>
  <c r="BF1410"/>
  <c r="T1410"/>
  <c r="R1410"/>
  <c r="P1410"/>
  <c r="BI1405"/>
  <c r="BH1405"/>
  <c r="BG1405"/>
  <c r="BF1405"/>
  <c r="T1405"/>
  <c r="R1405"/>
  <c r="P1405"/>
  <c r="BI1400"/>
  <c r="BH1400"/>
  <c r="BG1400"/>
  <c r="BF1400"/>
  <c r="T1400"/>
  <c r="R1400"/>
  <c r="P1400"/>
  <c r="BI1394"/>
  <c r="BH1394"/>
  <c r="BG1394"/>
  <c r="BF1394"/>
  <c r="T1394"/>
  <c r="R1394"/>
  <c r="P1394"/>
  <c r="BI1389"/>
  <c r="BH1389"/>
  <c r="BG1389"/>
  <c r="BF1389"/>
  <c r="T1389"/>
  <c r="R1389"/>
  <c r="P1389"/>
  <c r="BI1360"/>
  <c r="BH1360"/>
  <c r="BG1360"/>
  <c r="BF1360"/>
  <c r="T1360"/>
  <c r="R1360"/>
  <c r="P1360"/>
  <c r="BI1354"/>
  <c r="BH1354"/>
  <c r="BG1354"/>
  <c r="BF1354"/>
  <c r="T1354"/>
  <c r="R1354"/>
  <c r="P1354"/>
  <c r="BI1324"/>
  <c r="BH1324"/>
  <c r="BG1324"/>
  <c r="BF1324"/>
  <c r="T1324"/>
  <c r="R1324"/>
  <c r="P1324"/>
  <c r="BI1312"/>
  <c r="BH1312"/>
  <c r="BG1312"/>
  <c r="BF1312"/>
  <c r="T1312"/>
  <c r="R1312"/>
  <c r="P1312"/>
  <c r="BI1300"/>
  <c r="BH1300"/>
  <c r="BG1300"/>
  <c r="BF1300"/>
  <c r="T1300"/>
  <c r="R1300"/>
  <c r="P1300"/>
  <c r="BI1287"/>
  <c r="BH1287"/>
  <c r="BG1287"/>
  <c r="BF1287"/>
  <c r="T1287"/>
  <c r="R1287"/>
  <c r="P1287"/>
  <c r="BI1282"/>
  <c r="BH1282"/>
  <c r="BG1282"/>
  <c r="BF1282"/>
  <c r="T1282"/>
  <c r="R1282"/>
  <c r="P1282"/>
  <c r="BI1277"/>
  <c r="BH1277"/>
  <c r="BG1277"/>
  <c r="BF1277"/>
  <c r="T1277"/>
  <c r="R1277"/>
  <c r="P1277"/>
  <c r="BI1265"/>
  <c r="BH1265"/>
  <c r="BG1265"/>
  <c r="BF1265"/>
  <c r="T1265"/>
  <c r="R1265"/>
  <c r="P1265"/>
  <c r="BI1252"/>
  <c r="BH1252"/>
  <c r="BG1252"/>
  <c r="BF1252"/>
  <c r="T1252"/>
  <c r="R1252"/>
  <c r="P1252"/>
  <c r="BI1239"/>
  <c r="BH1239"/>
  <c r="BG1239"/>
  <c r="BF1239"/>
  <c r="T1239"/>
  <c r="R1239"/>
  <c r="P1239"/>
  <c r="BI1231"/>
  <c r="BH1231"/>
  <c r="BG1231"/>
  <c r="BF1231"/>
  <c r="T1231"/>
  <c r="R1231"/>
  <c r="P1231"/>
  <c r="BI1219"/>
  <c r="BH1219"/>
  <c r="BG1219"/>
  <c r="BF1219"/>
  <c r="T1219"/>
  <c r="R1219"/>
  <c r="P1219"/>
  <c r="BI1206"/>
  <c r="BH1206"/>
  <c r="BG1206"/>
  <c r="BF1206"/>
  <c r="T1206"/>
  <c r="R1206"/>
  <c r="P1206"/>
  <c r="BI1193"/>
  <c r="BH1193"/>
  <c r="BG1193"/>
  <c r="BF1193"/>
  <c r="T1193"/>
  <c r="R1193"/>
  <c r="P1193"/>
  <c r="BI1187"/>
  <c r="BH1187"/>
  <c r="BG1187"/>
  <c r="BF1187"/>
  <c r="T1187"/>
  <c r="R1187"/>
  <c r="P1187"/>
  <c r="BI1181"/>
  <c r="BH1181"/>
  <c r="BG1181"/>
  <c r="BF1181"/>
  <c r="T1181"/>
  <c r="R1181"/>
  <c r="P1181"/>
  <c r="BI1175"/>
  <c r="BH1175"/>
  <c r="BG1175"/>
  <c r="BF1175"/>
  <c r="T1175"/>
  <c r="R1175"/>
  <c r="P1175"/>
  <c r="BI1168"/>
  <c r="BH1168"/>
  <c r="BG1168"/>
  <c r="BF1168"/>
  <c r="T1168"/>
  <c r="R1168"/>
  <c r="P1168"/>
  <c r="BI1161"/>
  <c r="BH1161"/>
  <c r="BG1161"/>
  <c r="BF1161"/>
  <c r="T1161"/>
  <c r="R1161"/>
  <c r="P1161"/>
  <c r="BI1154"/>
  <c r="BH1154"/>
  <c r="BG1154"/>
  <c r="BF1154"/>
  <c r="T1154"/>
  <c r="R1154"/>
  <c r="P1154"/>
  <c r="BI1147"/>
  <c r="BH1147"/>
  <c r="BG1147"/>
  <c r="BF1147"/>
  <c r="T1147"/>
  <c r="R1147"/>
  <c r="P1147"/>
  <c r="BI1140"/>
  <c r="BH1140"/>
  <c r="BG1140"/>
  <c r="BF1140"/>
  <c r="T1140"/>
  <c r="R1140"/>
  <c r="P1140"/>
  <c r="BI1130"/>
  <c r="BH1130"/>
  <c r="BG1130"/>
  <c r="BF1130"/>
  <c r="T1130"/>
  <c r="R1130"/>
  <c r="P1130"/>
  <c r="BI1122"/>
  <c r="BH1122"/>
  <c r="BG1122"/>
  <c r="BF1122"/>
  <c r="T1122"/>
  <c r="R1122"/>
  <c r="P1122"/>
  <c r="BI1115"/>
  <c r="BH1115"/>
  <c r="BG1115"/>
  <c r="BF1115"/>
  <c r="T1115"/>
  <c r="R1115"/>
  <c r="P1115"/>
  <c r="BI1109"/>
  <c r="BH1109"/>
  <c r="BG1109"/>
  <c r="BF1109"/>
  <c r="T1109"/>
  <c r="R1109"/>
  <c r="P1109"/>
  <c r="BI1099"/>
  <c r="BH1099"/>
  <c r="BG1099"/>
  <c r="BF1099"/>
  <c r="T1099"/>
  <c r="R1099"/>
  <c r="P1099"/>
  <c r="BI1090"/>
  <c r="BH1090"/>
  <c r="BG1090"/>
  <c r="BF1090"/>
  <c r="T1090"/>
  <c r="R1090"/>
  <c r="P1090"/>
  <c r="BI1081"/>
  <c r="BH1081"/>
  <c r="BG1081"/>
  <c r="BF1081"/>
  <c r="T1081"/>
  <c r="R1081"/>
  <c r="P1081"/>
  <c r="BI1066"/>
  <c r="BH1066"/>
  <c r="BG1066"/>
  <c r="BF1066"/>
  <c r="T1066"/>
  <c r="R1066"/>
  <c r="P1066"/>
  <c r="BI1044"/>
  <c r="BH1044"/>
  <c r="BG1044"/>
  <c r="BF1044"/>
  <c r="T1044"/>
  <c r="R1044"/>
  <c r="P1044"/>
  <c r="BI1022"/>
  <c r="BH1022"/>
  <c r="BG1022"/>
  <c r="BF1022"/>
  <c r="T1022"/>
  <c r="R1022"/>
  <c r="P1022"/>
  <c r="BI1017"/>
  <c r="BH1017"/>
  <c r="BG1017"/>
  <c r="BF1017"/>
  <c r="T1017"/>
  <c r="R1017"/>
  <c r="P1017"/>
  <c r="BI1011"/>
  <c r="BH1011"/>
  <c r="BG1011"/>
  <c r="BF1011"/>
  <c r="T1011"/>
  <c r="R1011"/>
  <c r="P1011"/>
  <c r="BI1006"/>
  <c r="BH1006"/>
  <c r="BG1006"/>
  <c r="BF1006"/>
  <c r="T1006"/>
  <c r="R1006"/>
  <c r="P1006"/>
  <c r="BI1000"/>
  <c r="BH1000"/>
  <c r="BG1000"/>
  <c r="BF1000"/>
  <c r="T1000"/>
  <c r="R1000"/>
  <c r="P1000"/>
  <c r="BI995"/>
  <c r="BH995"/>
  <c r="BG995"/>
  <c r="BF995"/>
  <c r="T995"/>
  <c r="R995"/>
  <c r="P995"/>
  <c r="BI989"/>
  <c r="BH989"/>
  <c r="BG989"/>
  <c r="BF989"/>
  <c r="T989"/>
  <c r="R989"/>
  <c r="P989"/>
  <c r="BI974"/>
  <c r="BH974"/>
  <c r="BG974"/>
  <c r="BF974"/>
  <c r="T974"/>
  <c r="R974"/>
  <c r="P974"/>
  <c r="BI967"/>
  <c r="BH967"/>
  <c r="BG967"/>
  <c r="BF967"/>
  <c r="T967"/>
  <c r="R967"/>
  <c r="P967"/>
  <c r="BI960"/>
  <c r="BH960"/>
  <c r="BG960"/>
  <c r="BF960"/>
  <c r="T960"/>
  <c r="R960"/>
  <c r="P960"/>
  <c r="BI944"/>
  <c r="BH944"/>
  <c r="BG944"/>
  <c r="BF944"/>
  <c r="T944"/>
  <c r="R944"/>
  <c r="P944"/>
  <c r="BI934"/>
  <c r="BH934"/>
  <c r="BG934"/>
  <c r="BF934"/>
  <c r="T934"/>
  <c r="R934"/>
  <c r="P934"/>
  <c r="BI928"/>
  <c r="BH928"/>
  <c r="BG928"/>
  <c r="BF928"/>
  <c r="T928"/>
  <c r="R928"/>
  <c r="P928"/>
  <c r="BI923"/>
  <c r="BH923"/>
  <c r="BG923"/>
  <c r="BF923"/>
  <c r="T923"/>
  <c r="R923"/>
  <c r="P923"/>
  <c r="BI918"/>
  <c r="BH918"/>
  <c r="BG918"/>
  <c r="BF918"/>
  <c r="T918"/>
  <c r="R918"/>
  <c r="P918"/>
  <c r="BI908"/>
  <c r="BH908"/>
  <c r="BG908"/>
  <c r="BF908"/>
  <c r="T908"/>
  <c r="R908"/>
  <c r="P908"/>
  <c r="BI901"/>
  <c r="BH901"/>
  <c r="BG901"/>
  <c r="BF901"/>
  <c r="T901"/>
  <c r="R901"/>
  <c r="P901"/>
  <c r="BI896"/>
  <c r="BH896"/>
  <c r="BG896"/>
  <c r="BF896"/>
  <c r="T896"/>
  <c r="R896"/>
  <c r="P896"/>
  <c r="BI891"/>
  <c r="BH891"/>
  <c r="BG891"/>
  <c r="BF891"/>
  <c r="T891"/>
  <c r="R891"/>
  <c r="P891"/>
  <c r="BI886"/>
  <c r="BH886"/>
  <c r="BG886"/>
  <c r="BF886"/>
  <c r="T886"/>
  <c r="R886"/>
  <c r="P886"/>
  <c r="BI876"/>
  <c r="BH876"/>
  <c r="BG876"/>
  <c r="BF876"/>
  <c r="T876"/>
  <c r="R876"/>
  <c r="P876"/>
  <c r="BI869"/>
  <c r="BH869"/>
  <c r="BG869"/>
  <c r="BF869"/>
  <c r="T869"/>
  <c r="R869"/>
  <c r="P869"/>
  <c r="BI863"/>
  <c r="BH863"/>
  <c r="BG863"/>
  <c r="BF863"/>
  <c r="T863"/>
  <c r="R863"/>
  <c r="P863"/>
  <c r="BI858"/>
  <c r="BH858"/>
  <c r="BG858"/>
  <c r="BF858"/>
  <c r="T858"/>
  <c r="R858"/>
  <c r="P858"/>
  <c r="BI853"/>
  <c r="BH853"/>
  <c r="BG853"/>
  <c r="BF853"/>
  <c r="T853"/>
  <c r="R853"/>
  <c r="P853"/>
  <c r="BI848"/>
  <c r="BH848"/>
  <c r="BG848"/>
  <c r="BF848"/>
  <c r="T848"/>
  <c r="R848"/>
  <c r="P848"/>
  <c r="BI843"/>
  <c r="BH843"/>
  <c r="BG843"/>
  <c r="BF843"/>
  <c r="T843"/>
  <c r="R843"/>
  <c r="P843"/>
  <c r="BI837"/>
  <c r="BH837"/>
  <c r="BG837"/>
  <c r="BF837"/>
  <c r="T837"/>
  <c r="R837"/>
  <c r="P837"/>
  <c r="BI831"/>
  <c r="BH831"/>
  <c r="BG831"/>
  <c r="BF831"/>
  <c r="T831"/>
  <c r="R831"/>
  <c r="P831"/>
  <c r="BI824"/>
  <c r="BH824"/>
  <c r="BG824"/>
  <c r="BF824"/>
  <c r="T824"/>
  <c r="R824"/>
  <c r="P824"/>
  <c r="BI812"/>
  <c r="BH812"/>
  <c r="BG812"/>
  <c r="BF812"/>
  <c r="T812"/>
  <c r="R812"/>
  <c r="P812"/>
  <c r="BI799"/>
  <c r="BH799"/>
  <c r="BG799"/>
  <c r="BF799"/>
  <c r="T799"/>
  <c r="R799"/>
  <c r="P799"/>
  <c r="BI777"/>
  <c r="BH777"/>
  <c r="BG777"/>
  <c r="BF777"/>
  <c r="T777"/>
  <c r="R777"/>
  <c r="P777"/>
  <c r="BI755"/>
  <c r="BH755"/>
  <c r="BG755"/>
  <c r="BF755"/>
  <c r="T755"/>
  <c r="R755"/>
  <c r="P755"/>
  <c r="BI749"/>
  <c r="BH749"/>
  <c r="BG749"/>
  <c r="BF749"/>
  <c r="T749"/>
  <c r="R749"/>
  <c r="P749"/>
  <c r="BI743"/>
  <c r="BH743"/>
  <c r="BG743"/>
  <c r="BF743"/>
  <c r="T743"/>
  <c r="R743"/>
  <c r="P743"/>
  <c r="BI737"/>
  <c r="BH737"/>
  <c r="BG737"/>
  <c r="BF737"/>
  <c r="T737"/>
  <c r="R737"/>
  <c r="P737"/>
  <c r="BI729"/>
  <c r="BH729"/>
  <c r="BG729"/>
  <c r="BF729"/>
  <c r="T729"/>
  <c r="R729"/>
  <c r="P729"/>
  <c r="BI723"/>
  <c r="BH723"/>
  <c r="BG723"/>
  <c r="BF723"/>
  <c r="T723"/>
  <c r="R723"/>
  <c r="P723"/>
  <c r="BI717"/>
  <c r="BH717"/>
  <c r="BG717"/>
  <c r="BF717"/>
  <c r="T717"/>
  <c r="R717"/>
  <c r="P717"/>
  <c r="BI712"/>
  <c r="BH712"/>
  <c r="BG712"/>
  <c r="BF712"/>
  <c r="T712"/>
  <c r="R712"/>
  <c r="P712"/>
  <c r="BI706"/>
  <c r="BH706"/>
  <c r="BG706"/>
  <c r="BF706"/>
  <c r="T706"/>
  <c r="R706"/>
  <c r="P706"/>
  <c r="BI700"/>
  <c r="BH700"/>
  <c r="BG700"/>
  <c r="BF700"/>
  <c r="T700"/>
  <c r="R700"/>
  <c r="P700"/>
  <c r="BI694"/>
  <c r="BH694"/>
  <c r="BG694"/>
  <c r="BF694"/>
  <c r="T694"/>
  <c r="R694"/>
  <c r="P694"/>
  <c r="BI688"/>
  <c r="BH688"/>
  <c r="BG688"/>
  <c r="BF688"/>
  <c r="T688"/>
  <c r="R688"/>
  <c r="P688"/>
  <c r="BI682"/>
  <c r="BH682"/>
  <c r="BG682"/>
  <c r="BF682"/>
  <c r="T682"/>
  <c r="R682"/>
  <c r="P682"/>
  <c r="BI677"/>
  <c r="BH677"/>
  <c r="BG677"/>
  <c r="BF677"/>
  <c r="T677"/>
  <c r="R677"/>
  <c r="P677"/>
  <c r="BI671"/>
  <c r="BH671"/>
  <c r="BG671"/>
  <c r="BF671"/>
  <c r="T671"/>
  <c r="R671"/>
  <c r="P671"/>
  <c r="BI665"/>
  <c r="BH665"/>
  <c r="BG665"/>
  <c r="BF665"/>
  <c r="T665"/>
  <c r="R665"/>
  <c r="P665"/>
  <c r="BI659"/>
  <c r="BH659"/>
  <c r="BG659"/>
  <c r="BF659"/>
  <c r="T659"/>
  <c r="R659"/>
  <c r="P659"/>
  <c r="BI653"/>
  <c r="BH653"/>
  <c r="BG653"/>
  <c r="BF653"/>
  <c r="T653"/>
  <c r="R653"/>
  <c r="P653"/>
  <c r="BI648"/>
  <c r="BH648"/>
  <c r="BG648"/>
  <c r="BF648"/>
  <c r="T648"/>
  <c r="R648"/>
  <c r="P648"/>
  <c r="BI642"/>
  <c r="BH642"/>
  <c r="BG642"/>
  <c r="BF642"/>
  <c r="T642"/>
  <c r="R642"/>
  <c r="P642"/>
  <c r="BI636"/>
  <c r="BH636"/>
  <c r="BG636"/>
  <c r="BF636"/>
  <c r="T636"/>
  <c r="R636"/>
  <c r="P636"/>
  <c r="BI630"/>
  <c r="BH630"/>
  <c r="BG630"/>
  <c r="BF630"/>
  <c r="T630"/>
  <c r="R630"/>
  <c r="P630"/>
  <c r="BI624"/>
  <c r="BH624"/>
  <c r="BG624"/>
  <c r="BF624"/>
  <c r="T624"/>
  <c r="R624"/>
  <c r="P624"/>
  <c r="BI618"/>
  <c r="BH618"/>
  <c r="BG618"/>
  <c r="BF618"/>
  <c r="T618"/>
  <c r="R618"/>
  <c r="P618"/>
  <c r="BI612"/>
  <c r="BH612"/>
  <c r="BG612"/>
  <c r="BF612"/>
  <c r="T612"/>
  <c r="R612"/>
  <c r="P612"/>
  <c r="BI606"/>
  <c r="BH606"/>
  <c r="BG606"/>
  <c r="BF606"/>
  <c r="T606"/>
  <c r="R606"/>
  <c r="P606"/>
  <c r="BI600"/>
  <c r="BH600"/>
  <c r="BG600"/>
  <c r="BF600"/>
  <c r="T600"/>
  <c r="R600"/>
  <c r="P600"/>
  <c r="BI594"/>
  <c r="BH594"/>
  <c r="BG594"/>
  <c r="BF594"/>
  <c r="T594"/>
  <c r="R594"/>
  <c r="P594"/>
  <c r="BI589"/>
  <c r="BH589"/>
  <c r="BG589"/>
  <c r="BF589"/>
  <c r="T589"/>
  <c r="R589"/>
  <c r="P589"/>
  <c r="BI583"/>
  <c r="BH583"/>
  <c r="BG583"/>
  <c r="BF583"/>
  <c r="T583"/>
  <c r="R583"/>
  <c r="P583"/>
  <c r="BI577"/>
  <c r="BH577"/>
  <c r="BG577"/>
  <c r="BF577"/>
  <c r="T577"/>
  <c r="R577"/>
  <c r="P577"/>
  <c r="BI571"/>
  <c r="BH571"/>
  <c r="BG571"/>
  <c r="BF571"/>
  <c r="T571"/>
  <c r="R571"/>
  <c r="P571"/>
  <c r="BI565"/>
  <c r="BH565"/>
  <c r="BG565"/>
  <c r="BF565"/>
  <c r="T565"/>
  <c r="R565"/>
  <c r="P565"/>
  <c r="BI559"/>
  <c r="BH559"/>
  <c r="BG559"/>
  <c r="BF559"/>
  <c r="T559"/>
  <c r="R559"/>
  <c r="P559"/>
  <c r="BI553"/>
  <c r="BH553"/>
  <c r="BG553"/>
  <c r="BF553"/>
  <c r="T553"/>
  <c r="R553"/>
  <c r="P553"/>
  <c r="BI547"/>
  <c r="BH547"/>
  <c r="BG547"/>
  <c r="BF547"/>
  <c r="T547"/>
  <c r="R547"/>
  <c r="P547"/>
  <c r="BI541"/>
  <c r="BH541"/>
  <c r="BG541"/>
  <c r="BF541"/>
  <c r="T541"/>
  <c r="R541"/>
  <c r="P541"/>
  <c r="BI535"/>
  <c r="BH535"/>
  <c r="BG535"/>
  <c r="BF535"/>
  <c r="T535"/>
  <c r="R535"/>
  <c r="P535"/>
  <c r="BI530"/>
  <c r="BH530"/>
  <c r="BG530"/>
  <c r="BF530"/>
  <c r="T530"/>
  <c r="R530"/>
  <c r="P530"/>
  <c r="BI524"/>
  <c r="BH524"/>
  <c r="BG524"/>
  <c r="BF524"/>
  <c r="T524"/>
  <c r="R524"/>
  <c r="P524"/>
  <c r="BI519"/>
  <c r="BH519"/>
  <c r="BG519"/>
  <c r="BF519"/>
  <c r="T519"/>
  <c r="R519"/>
  <c r="P519"/>
  <c r="BI513"/>
  <c r="BH513"/>
  <c r="BG513"/>
  <c r="BF513"/>
  <c r="T513"/>
  <c r="R513"/>
  <c r="P513"/>
  <c r="BI508"/>
  <c r="BH508"/>
  <c r="BG508"/>
  <c r="BF508"/>
  <c r="T508"/>
  <c r="R508"/>
  <c r="P508"/>
  <c r="BI502"/>
  <c r="BH502"/>
  <c r="BG502"/>
  <c r="BF502"/>
  <c r="T502"/>
  <c r="R502"/>
  <c r="P502"/>
  <c r="BI496"/>
  <c r="BH496"/>
  <c r="BG496"/>
  <c r="BF496"/>
  <c r="T496"/>
  <c r="R496"/>
  <c r="P496"/>
  <c r="BI490"/>
  <c r="BH490"/>
  <c r="BG490"/>
  <c r="BF490"/>
  <c r="T490"/>
  <c r="R490"/>
  <c r="P490"/>
  <c r="BI485"/>
  <c r="BH485"/>
  <c r="BG485"/>
  <c r="BF485"/>
  <c r="T485"/>
  <c r="R485"/>
  <c r="P485"/>
  <c r="BI479"/>
  <c r="BH479"/>
  <c r="BG479"/>
  <c r="BF479"/>
  <c r="T479"/>
  <c r="R479"/>
  <c r="P479"/>
  <c r="BI463"/>
  <c r="BH463"/>
  <c r="BG463"/>
  <c r="BF463"/>
  <c r="T463"/>
  <c r="T462"/>
  <c r="R463"/>
  <c r="R462"/>
  <c r="P463"/>
  <c r="P462"/>
  <c r="BI455"/>
  <c r="BH455"/>
  <c r="BG455"/>
  <c r="BF455"/>
  <c r="T455"/>
  <c r="R455"/>
  <c r="P455"/>
  <c r="BI448"/>
  <c r="BH448"/>
  <c r="BG448"/>
  <c r="BF448"/>
  <c r="T448"/>
  <c r="R448"/>
  <c r="P448"/>
  <c r="BI443"/>
  <c r="BH443"/>
  <c r="BG443"/>
  <c r="BF443"/>
  <c r="T443"/>
  <c r="R443"/>
  <c r="P443"/>
  <c r="BI438"/>
  <c r="BH438"/>
  <c r="BG438"/>
  <c r="BF438"/>
  <c r="T438"/>
  <c r="R438"/>
  <c r="P438"/>
  <c r="BI428"/>
  <c r="BH428"/>
  <c r="BG428"/>
  <c r="BF428"/>
  <c r="T428"/>
  <c r="R428"/>
  <c r="P428"/>
  <c r="BI416"/>
  <c r="BH416"/>
  <c r="BG416"/>
  <c r="BF416"/>
  <c r="T416"/>
  <c r="R416"/>
  <c r="P416"/>
  <c r="BI404"/>
  <c r="BH404"/>
  <c r="BG404"/>
  <c r="BF404"/>
  <c r="T404"/>
  <c r="R404"/>
  <c r="P404"/>
  <c r="BI396"/>
  <c r="BH396"/>
  <c r="BG396"/>
  <c r="BF396"/>
  <c r="T396"/>
  <c r="R396"/>
  <c r="P396"/>
  <c r="BI389"/>
  <c r="BH389"/>
  <c r="BG389"/>
  <c r="BF389"/>
  <c r="T389"/>
  <c r="R389"/>
  <c r="P389"/>
  <c r="BI384"/>
  <c r="BH384"/>
  <c r="BG384"/>
  <c r="BF384"/>
  <c r="T384"/>
  <c r="R384"/>
  <c r="P384"/>
  <c r="BI373"/>
  <c r="BH373"/>
  <c r="BG373"/>
  <c r="BF373"/>
  <c r="T373"/>
  <c r="R373"/>
  <c r="P373"/>
  <c r="BI368"/>
  <c r="BH368"/>
  <c r="BG368"/>
  <c r="BF368"/>
  <c r="T368"/>
  <c r="R368"/>
  <c r="P368"/>
  <c r="BI356"/>
  <c r="BH356"/>
  <c r="BG356"/>
  <c r="BF356"/>
  <c r="T356"/>
  <c r="R356"/>
  <c r="P356"/>
  <c r="BI351"/>
  <c r="BH351"/>
  <c r="BG351"/>
  <c r="BF351"/>
  <c r="T351"/>
  <c r="R351"/>
  <c r="P351"/>
  <c r="BI345"/>
  <c r="BH345"/>
  <c r="BG345"/>
  <c r="BF345"/>
  <c r="T345"/>
  <c r="R345"/>
  <c r="P345"/>
  <c r="BI339"/>
  <c r="BH339"/>
  <c r="BG339"/>
  <c r="BF339"/>
  <c r="T339"/>
  <c r="R339"/>
  <c r="P339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2"/>
  <c r="BH272"/>
  <c r="BG272"/>
  <c r="BF272"/>
  <c r="T272"/>
  <c r="R272"/>
  <c r="P272"/>
  <c r="BI258"/>
  <c r="BH258"/>
  <c r="BG258"/>
  <c r="BF258"/>
  <c r="T258"/>
  <c r="R258"/>
  <c r="P258"/>
  <c r="BI244"/>
  <c r="BH244"/>
  <c r="BG244"/>
  <c r="BF244"/>
  <c r="T244"/>
  <c r="R244"/>
  <c r="P244"/>
  <c r="BI237"/>
  <c r="BH237"/>
  <c r="BG237"/>
  <c r="BF237"/>
  <c r="T237"/>
  <c r="R237"/>
  <c r="P237"/>
  <c r="BI230"/>
  <c r="BH230"/>
  <c r="BG230"/>
  <c r="BF230"/>
  <c r="T230"/>
  <c r="R230"/>
  <c r="P230"/>
  <c r="BI223"/>
  <c r="BH223"/>
  <c r="BG223"/>
  <c r="BF223"/>
  <c r="T223"/>
  <c r="R223"/>
  <c r="P223"/>
  <c r="BI217"/>
  <c r="BH217"/>
  <c r="BG217"/>
  <c r="BF217"/>
  <c r="T217"/>
  <c r="R217"/>
  <c r="P217"/>
  <c r="BI210"/>
  <c r="BH210"/>
  <c r="BG210"/>
  <c r="BF210"/>
  <c r="T210"/>
  <c r="R210"/>
  <c r="P210"/>
  <c r="BI204"/>
  <c r="BH204"/>
  <c r="BG204"/>
  <c r="BF204"/>
  <c r="T204"/>
  <c r="R204"/>
  <c r="P204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1"/>
  <c r="BH131"/>
  <c r="BG131"/>
  <c r="BF131"/>
  <c r="T131"/>
  <c r="R131"/>
  <c r="P131"/>
  <c r="BI125"/>
  <c r="BH125"/>
  <c r="BG125"/>
  <c r="BF125"/>
  <c r="T125"/>
  <c r="R125"/>
  <c r="P125"/>
  <c r="BI117"/>
  <c r="BH117"/>
  <c r="BG117"/>
  <c r="BF117"/>
  <c r="T117"/>
  <c r="R117"/>
  <c r="P117"/>
  <c r="BI109"/>
  <c r="BH109"/>
  <c r="BG109"/>
  <c r="BF109"/>
  <c r="T109"/>
  <c r="R109"/>
  <c r="P109"/>
  <c r="BI103"/>
  <c r="BH103"/>
  <c r="BG103"/>
  <c r="BF103"/>
  <c r="T103"/>
  <c r="R103"/>
  <c r="P103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80"/>
  <c i="1" r="L50"/>
  <c r="AM50"/>
  <c r="AM49"/>
  <c r="L49"/>
  <c r="AM47"/>
  <c r="L47"/>
  <c r="L45"/>
  <c r="L44"/>
  <c i="2" r="BK1910"/>
  <c r="BK1745"/>
  <c r="J1508"/>
  <c r="BK1354"/>
  <c r="J1147"/>
  <c r="BK960"/>
  <c r="BK749"/>
  <c r="J630"/>
  <c r="J455"/>
  <c r="J223"/>
  <c i="3" r="BK123"/>
  <c r="BK91"/>
  <c i="2" r="J1921"/>
  <c r="J1737"/>
  <c r="BK1508"/>
  <c r="BK1389"/>
  <c r="BK1099"/>
  <c r="BK869"/>
  <c r="BK659"/>
  <c r="J496"/>
  <c r="BK322"/>
  <c r="BK162"/>
  <c r="BK1901"/>
  <c r="BK1793"/>
  <c r="BK1696"/>
  <c r="BK1516"/>
  <c r="J1405"/>
  <c r="J1206"/>
  <c r="BK1017"/>
  <c r="BK901"/>
  <c r="BK737"/>
  <c r="BK648"/>
  <c r="BK479"/>
  <c r="BK351"/>
  <c r="BK230"/>
  <c r="BK142"/>
  <c r="BK1845"/>
  <c r="J1799"/>
  <c r="J1714"/>
  <c r="BK1626"/>
  <c r="BK1499"/>
  <c r="J1410"/>
  <c r="BK1277"/>
  <c r="J1181"/>
  <c r="J1011"/>
  <c r="BK891"/>
  <c r="J799"/>
  <c r="BK630"/>
  <c r="BK535"/>
  <c r="BK396"/>
  <c r="BK279"/>
  <c r="BK198"/>
  <c r="J34"/>
  <c r="J1845"/>
  <c r="BK1799"/>
  <c r="BK1599"/>
  <c r="BK1423"/>
  <c r="BK1193"/>
  <c r="BK886"/>
  <c r="J612"/>
  <c r="J416"/>
  <c r="J284"/>
  <c r="J93"/>
  <c i="3" r="BK111"/>
  <c i="2" r="J1949"/>
  <c r="BK1850"/>
  <c r="BK1611"/>
  <c r="J1435"/>
  <c r="BK1187"/>
  <c r="BK944"/>
  <c r="BK700"/>
  <c r="BK547"/>
  <c r="BK356"/>
  <c r="J1910"/>
  <c r="J1817"/>
  <c r="BK1708"/>
  <c r="J1605"/>
  <c r="J1492"/>
  <c r="J1081"/>
  <c r="BK974"/>
  <c r="J843"/>
  <c r="J688"/>
  <c r="J618"/>
  <c r="J519"/>
  <c r="J389"/>
  <c r="BK307"/>
  <c r="BK204"/>
  <c r="J137"/>
  <c r="BK1963"/>
  <c r="J1916"/>
  <c r="J1839"/>
  <c r="BK1731"/>
  <c r="J1656"/>
  <c r="BK168"/>
  <c r="F35"/>
  <c r="BK1873"/>
  <c r="J1708"/>
  <c r="BK1480"/>
  <c r="BK1175"/>
  <c r="J934"/>
  <c r="BK694"/>
  <c r="BK490"/>
  <c r="J322"/>
  <c r="BK131"/>
  <c i="3" r="BK97"/>
  <c i="2" r="J1901"/>
  <c r="J1793"/>
  <c r="BK1656"/>
  <c r="J1480"/>
  <c r="BK1000"/>
  <c r="J717"/>
  <c r="BK463"/>
  <c r="J295"/>
  <c r="J142"/>
  <c r="BK1921"/>
  <c r="BK1808"/>
  <c r="J1599"/>
  <c r="J1448"/>
  <c r="J1239"/>
  <c r="BK1081"/>
  <c r="BK928"/>
  <c r="J777"/>
  <c r="J624"/>
  <c r="J524"/>
  <c r="BK389"/>
  <c r="BK272"/>
  <c r="BK117"/>
  <c r="J1867"/>
  <c r="BK1775"/>
  <c r="BK1725"/>
  <c r="J1678"/>
  <c r="BK1525"/>
  <c r="BK1448"/>
  <c r="BK1312"/>
  <c r="BK1140"/>
  <c r="J1066"/>
  <c r="BK908"/>
  <c r="BK723"/>
  <c r="J653"/>
  <c r="BK559"/>
  <c r="J438"/>
  <c r="BK339"/>
  <c r="BK299"/>
  <c r="BK217"/>
  <c r="J117"/>
  <c r="BK1932"/>
  <c r="BK1867"/>
  <c r="BK1817"/>
  <c r="J1731"/>
  <c r="BK1621"/>
  <c r="J1516"/>
  <c r="BK1440"/>
  <c r="J1360"/>
  <c r="J1219"/>
  <c r="J1161"/>
  <c r="J1090"/>
  <c r="J944"/>
  <c r="J853"/>
  <c r="BK706"/>
  <c r="BK642"/>
  <c r="BK594"/>
  <c r="J530"/>
  <c r="BK455"/>
  <c r="BK368"/>
  <c r="J315"/>
  <c r="BK237"/>
  <c r="J162"/>
  <c r="J1982"/>
  <c r="BK1927"/>
  <c r="BK1839"/>
  <c r="BK1737"/>
  <c r="J1690"/>
  <c r="BK1521"/>
  <c r="BK1022"/>
  <c r="J923"/>
  <c r="BK755"/>
  <c r="J665"/>
  <c r="J565"/>
  <c r="BK428"/>
  <c r="J356"/>
  <c r="BK295"/>
  <c r="J151"/>
  <c r="BK1943"/>
  <c r="J1886"/>
  <c r="J1770"/>
  <c r="BK1690"/>
  <c r="BK1594"/>
  <c r="J1536"/>
  <c r="BK1492"/>
  <c r="BK1435"/>
  <c r="BK1400"/>
  <c r="BK1300"/>
  <c r="J1231"/>
  <c r="BK1130"/>
  <c r="J1022"/>
  <c r="J967"/>
  <c r="J896"/>
  <c r="BK858"/>
  <c r="J824"/>
  <c r="J723"/>
  <c r="BK677"/>
  <c r="BK636"/>
  <c r="BK577"/>
  <c r="J535"/>
  <c r="BK485"/>
  <c r="BK404"/>
  <c r="J339"/>
  <c r="J307"/>
  <c r="J237"/>
  <c r="BK192"/>
  <c r="J147"/>
  <c r="J103"/>
  <c i="3" r="BK118"/>
  <c r="J102"/>
  <c r="BK95"/>
  <c r="BK134"/>
  <c r="BK102"/>
  <c i="2" r="J1454"/>
  <c r="J1415"/>
  <c r="J1354"/>
  <c r="J1265"/>
  <c r="J1187"/>
  <c r="J1115"/>
  <c r="J1017"/>
  <c r="J960"/>
  <c r="J908"/>
  <c r="J858"/>
  <c r="BK777"/>
  <c r="BK712"/>
  <c r="J671"/>
  <c r="BK624"/>
  <c r="BK583"/>
  <c r="BK524"/>
  <c r="J490"/>
  <c r="BK438"/>
  <c r="J384"/>
  <c r="J332"/>
  <c r="BK303"/>
  <c r="J272"/>
  <c r="J204"/>
  <c r="BK137"/>
  <c r="BK1972"/>
  <c r="J1775"/>
  <c r="BK1616"/>
  <c r="J1440"/>
  <c r="J1312"/>
  <c r="BK1115"/>
  <c r="BK812"/>
  <c r="BK589"/>
  <c r="J345"/>
  <c r="J198"/>
  <c i="3" r="J123"/>
  <c r="J128"/>
  <c i="2" r="J1873"/>
  <c r="J1720"/>
  <c r="BK1552"/>
  <c r="BK1415"/>
  <c r="BK1252"/>
  <c r="J974"/>
  <c r="BK799"/>
  <c r="BK612"/>
  <c r="BK513"/>
  <c r="J335"/>
  <c r="J192"/>
  <c r="J1963"/>
  <c r="BK1861"/>
  <c r="J1745"/>
  <c r="J1638"/>
  <c r="BK1487"/>
  <c r="BK1324"/>
  <c r="J1175"/>
  <c r="J989"/>
  <c r="BK848"/>
  <c r="J700"/>
  <c r="BK600"/>
  <c r="BK443"/>
  <c r="J328"/>
  <c r="BK180"/>
  <c r="J1892"/>
  <c r="J1833"/>
  <c r="J1751"/>
  <c r="J1696"/>
  <c r="J1594"/>
  <c r="J1429"/>
  <c r="BK1239"/>
  <c r="BK1161"/>
  <c r="J1099"/>
  <c r="BK934"/>
  <c r="J837"/>
  <c r="BK671"/>
  <c r="J600"/>
  <c r="BK502"/>
  <c r="J373"/>
  <c r="BK319"/>
  <c r="J180"/>
  <c r="J1956"/>
  <c r="BK1892"/>
  <c r="BK1780"/>
  <c r="BK1702"/>
  <c r="BK1605"/>
  <c r="J1487"/>
  <c r="BK1419"/>
  <c r="J1282"/>
  <c r="BK1181"/>
  <c r="BK1109"/>
  <c r="BK995"/>
  <c r="J891"/>
  <c r="J812"/>
  <c r="J729"/>
  <c r="BK665"/>
  <c r="J577"/>
  <c r="BK496"/>
  <c r="J396"/>
  <c r="BK332"/>
  <c r="BK284"/>
  <c r="BK186"/>
  <c r="BK125"/>
  <c r="BK1938"/>
  <c r="J1861"/>
  <c r="BK1757"/>
  <c r="J1621"/>
  <c r="BK1473"/>
  <c r="J1006"/>
  <c r="BK896"/>
  <c r="J743"/>
  <c r="J594"/>
  <c r="J485"/>
  <c r="J325"/>
  <c r="J244"/>
  <c r="J168"/>
  <c r="F37"/>
  <c r="J1943"/>
  <c r="BK1632"/>
  <c r="J1394"/>
  <c r="J995"/>
  <c r="J848"/>
  <c r="BK653"/>
  <c r="BK519"/>
  <c r="BK244"/>
  <c i="3" r="J111"/>
  <c r="J95"/>
  <c i="2" r="J1827"/>
  <c r="J1461"/>
  <c r="J1324"/>
  <c r="BK1147"/>
  <c r="J918"/>
  <c r="J737"/>
  <c r="J571"/>
  <c r="BK384"/>
  <c r="BK258"/>
  <c r="J125"/>
  <c r="BK1949"/>
  <c r="BK1770"/>
  <c r="BK1678"/>
  <c r="BK1536"/>
  <c r="J1419"/>
  <c r="J1277"/>
  <c r="BK1122"/>
  <c r="J876"/>
  <c r="BK717"/>
  <c r="J541"/>
  <c r="BK416"/>
  <c r="J319"/>
  <c r="BK156"/>
  <c i="1" r="AS54"/>
  <c i="2" r="J1611"/>
  <c r="J1473"/>
  <c r="BK1360"/>
  <c r="BK1206"/>
  <c r="J1122"/>
  <c r="BK967"/>
  <c r="J869"/>
  <c r="J694"/>
  <c r="J583"/>
  <c r="J479"/>
  <c r="BK328"/>
  <c r="J258"/>
  <c r="BK151"/>
  <c r="BK1982"/>
  <c r="BK1916"/>
  <c r="J1850"/>
  <c r="BK1751"/>
  <c r="BK1684"/>
  <c r="J1530"/>
  <c r="J1467"/>
  <c r="J1400"/>
  <c r="J1252"/>
  <c r="J1140"/>
  <c r="BK1044"/>
  <c r="BK918"/>
  <c r="BK837"/>
  <c r="J755"/>
  <c r="BK682"/>
  <c r="BK618"/>
  <c r="J559"/>
  <c r="J513"/>
  <c r="J443"/>
  <c r="J351"/>
  <c r="J303"/>
  <c r="J210"/>
  <c r="BK147"/>
  <c r="BK1956"/>
  <c r="BK1886"/>
  <c r="J1780"/>
  <c r="BK1638"/>
  <c r="J1552"/>
  <c r="J1130"/>
  <c r="BK863"/>
  <c r="J712"/>
  <c r="J636"/>
  <c r="BK541"/>
  <c r="BK448"/>
  <c r="BK335"/>
  <c r="J279"/>
  <c r="J186"/>
  <c r="BK109"/>
  <c r="J1927"/>
  <c r="J1856"/>
  <c r="J1808"/>
  <c r="BK1714"/>
  <c r="J1626"/>
  <c r="J1521"/>
  <c r="BK1454"/>
  <c r="J1423"/>
  <c r="J1389"/>
  <c r="BK1265"/>
  <c r="J1193"/>
  <c r="BK1168"/>
  <c r="J1109"/>
  <c r="J1000"/>
  <c r="BK923"/>
  <c r="J886"/>
  <c r="BK843"/>
  <c r="BK743"/>
  <c r="J706"/>
  <c r="J659"/>
  <c r="J606"/>
  <c r="J553"/>
  <c r="BK508"/>
  <c r="J448"/>
  <c r="J368"/>
  <c r="BK325"/>
  <c r="J289"/>
  <c r="J217"/>
  <c r="BK174"/>
  <c r="J131"/>
  <c i="3" r="J134"/>
  <c r="J106"/>
  <c r="J87"/>
  <c r="J118"/>
  <c r="J97"/>
  <c r="BK87"/>
  <c i="2" r="J1499"/>
  <c r="BK1429"/>
  <c r="BK1394"/>
  <c r="J1287"/>
  <c r="BK1219"/>
  <c r="BK1154"/>
  <c r="BK1066"/>
  <c r="BK989"/>
  <c r="J928"/>
  <c r="BK876"/>
  <c r="J831"/>
  <c r="J749"/>
  <c r="BK688"/>
  <c r="J648"/>
  <c r="BK606"/>
  <c r="BK553"/>
  <c r="J508"/>
  <c r="J463"/>
  <c r="J404"/>
  <c r="BK345"/>
  <c r="BK315"/>
  <c r="BK289"/>
  <c r="J230"/>
  <c r="J156"/>
  <c r="BK103"/>
  <c r="J1932"/>
  <c r="BK1827"/>
  <c r="J1684"/>
  <c r="BK1461"/>
  <c r="BK1282"/>
  <c r="BK1090"/>
  <c r="J901"/>
  <c r="BK729"/>
  <c r="J547"/>
  <c r="BK311"/>
  <c r="J109"/>
  <c i="3" r="BK128"/>
  <c i="2" r="J1972"/>
  <c r="J1757"/>
  <c r="J1632"/>
  <c r="BK1287"/>
  <c r="J1044"/>
  <c r="BK824"/>
  <c r="J642"/>
  <c r="BK530"/>
  <c r="J311"/>
  <c r="BK93"/>
  <c r="J1938"/>
  <c r="BK1833"/>
  <c r="BK1720"/>
  <c r="J1616"/>
  <c r="BK1467"/>
  <c r="J1300"/>
  <c r="J1154"/>
  <c r="BK1006"/>
  <c r="BK831"/>
  <c r="J677"/>
  <c r="BK565"/>
  <c r="J502"/>
  <c r="J299"/>
  <c r="BK210"/>
  <c r="F36"/>
  <c r="BK1856"/>
  <c r="J1725"/>
  <c r="BK1530"/>
  <c r="BK1410"/>
  <c r="BK1231"/>
  <c r="BK1011"/>
  <c r="J863"/>
  <c r="J682"/>
  <c r="BK571"/>
  <c r="BK373"/>
  <c r="J174"/>
  <c i="3" r="BK106"/>
  <c r="J91"/>
  <c i="2" r="J1702"/>
  <c r="J1525"/>
  <c r="BK1405"/>
  <c r="J1168"/>
  <c r="BK853"/>
  <c r="J589"/>
  <c r="J428"/>
  <c r="BK223"/>
  <c r="F34"/>
  <c l="1" r="BK243"/>
  <c r="J243"/>
  <c r="J62"/>
  <c r="T294"/>
  <c r="R427"/>
  <c r="P478"/>
  <c r="T1769"/>
  <c r="BK92"/>
  <c r="J92"/>
  <c r="J61"/>
  <c r="T243"/>
  <c r="P875"/>
  <c r="P477"/>
  <c r="BK294"/>
  <c r="J294"/>
  <c r="J63"/>
  <c r="R875"/>
  <c r="R477"/>
  <c r="P92"/>
  <c r="R243"/>
  <c r="R294"/>
  <c r="BK427"/>
  <c r="J427"/>
  <c r="J64"/>
  <c r="P427"/>
  <c r="T427"/>
  <c r="T478"/>
  <c r="R1769"/>
  <c i="3" r="R86"/>
  <c r="BK117"/>
  <c r="J117"/>
  <c r="J63"/>
  <c i="2" r="P294"/>
  <c r="T875"/>
  <c i="3" r="T86"/>
  <c r="R101"/>
  <c r="P117"/>
  <c i="2" r="R92"/>
  <c r="R91"/>
  <c r="P243"/>
  <c r="BK478"/>
  <c r="R478"/>
  <c r="P1769"/>
  <c i="3" r="BK86"/>
  <c r="J86"/>
  <c r="J61"/>
  <c r="BK101"/>
  <c r="J101"/>
  <c r="J62"/>
  <c r="T101"/>
  <c r="T117"/>
  <c i="2" r="T92"/>
  <c r="T91"/>
  <c r="BK875"/>
  <c r="J875"/>
  <c r="J68"/>
  <c r="BK1769"/>
  <c r="J1769"/>
  <c r="J69"/>
  <c i="3" r="P86"/>
  <c r="P101"/>
  <c r="R117"/>
  <c i="2" r="BK1981"/>
  <c r="J1981"/>
  <c r="J70"/>
  <c r="BK462"/>
  <c r="J462"/>
  <c r="J65"/>
  <c i="3" r="BK133"/>
  <c r="J133"/>
  <c r="J64"/>
  <c r="F81"/>
  <c i="2" r="J478"/>
  <c r="J67"/>
  <c i="3" r="BE87"/>
  <c r="J52"/>
  <c r="E74"/>
  <c r="BE118"/>
  <c r="BE128"/>
  <c r="BE102"/>
  <c r="BE91"/>
  <c r="BE111"/>
  <c r="BE123"/>
  <c r="BE134"/>
  <c r="BE95"/>
  <c r="BE97"/>
  <c r="BE106"/>
  <c i="1" r="BA55"/>
  <c r="BB55"/>
  <c r="BC55"/>
  <c r="AW55"/>
  <c i="2" r="E48"/>
  <c r="J52"/>
  <c r="F55"/>
  <c r="BE93"/>
  <c r="BE103"/>
  <c r="BE109"/>
  <c r="BE117"/>
  <c r="BE125"/>
  <c r="BE131"/>
  <c r="BE137"/>
  <c r="BE142"/>
  <c r="BE147"/>
  <c r="BE151"/>
  <c r="BE156"/>
  <c r="BE162"/>
  <c r="BE168"/>
  <c r="BE174"/>
  <c r="BE180"/>
  <c r="BE186"/>
  <c r="BE192"/>
  <c r="BE198"/>
  <c r="BE204"/>
  <c r="BE210"/>
  <c r="BE217"/>
  <c r="BE223"/>
  <c r="BE230"/>
  <c r="BE237"/>
  <c r="BE244"/>
  <c r="BE258"/>
  <c r="BE272"/>
  <c r="BE279"/>
  <c r="BE284"/>
  <c r="BE289"/>
  <c r="BE295"/>
  <c r="BE299"/>
  <c r="BE303"/>
  <c r="BE307"/>
  <c r="BE311"/>
  <c r="BE315"/>
  <c r="BE319"/>
  <c r="BE322"/>
  <c r="BE325"/>
  <c r="BE328"/>
  <c r="BE332"/>
  <c r="BE335"/>
  <c r="BE339"/>
  <c r="BE345"/>
  <c r="BE351"/>
  <c r="BE356"/>
  <c r="BE368"/>
  <c r="BE373"/>
  <c r="BE384"/>
  <c r="BE389"/>
  <c r="BE396"/>
  <c r="BE404"/>
  <c r="BE416"/>
  <c r="BE428"/>
  <c r="BE438"/>
  <c r="BE443"/>
  <c r="BE448"/>
  <c r="BE455"/>
  <c r="BE463"/>
  <c r="BE479"/>
  <c r="BE485"/>
  <c r="BE490"/>
  <c r="BE496"/>
  <c r="BE502"/>
  <c r="BE508"/>
  <c r="BE513"/>
  <c r="BE519"/>
  <c r="BE524"/>
  <c r="BE530"/>
  <c r="BE535"/>
  <c r="BE541"/>
  <c r="BE547"/>
  <c r="BE553"/>
  <c r="BE559"/>
  <c r="BE565"/>
  <c r="BE571"/>
  <c r="BE577"/>
  <c r="BE583"/>
  <c r="BE589"/>
  <c r="BE594"/>
  <c r="BE600"/>
  <c r="BE606"/>
  <c r="BE612"/>
  <c r="BE618"/>
  <c r="BE624"/>
  <c r="BE630"/>
  <c r="BE636"/>
  <c r="BE642"/>
  <c r="BE648"/>
  <c r="BE653"/>
  <c r="BE659"/>
  <c r="BE665"/>
  <c r="BE671"/>
  <c r="BE677"/>
  <c r="BE682"/>
  <c r="BE688"/>
  <c r="BE694"/>
  <c r="BE700"/>
  <c r="BE706"/>
  <c r="BE712"/>
  <c r="BE717"/>
  <c r="BE723"/>
  <c r="BE729"/>
  <c r="BE737"/>
  <c r="BE743"/>
  <c r="BE749"/>
  <c r="BE755"/>
  <c r="BE777"/>
  <c r="BE799"/>
  <c r="BE812"/>
  <c r="BE824"/>
  <c r="BE831"/>
  <c r="BE837"/>
  <c r="BE843"/>
  <c r="BE848"/>
  <c r="BE853"/>
  <c r="BE858"/>
  <c r="BE863"/>
  <c r="BE869"/>
  <c r="BE876"/>
  <c r="BE886"/>
  <c r="BE891"/>
  <c r="BE896"/>
  <c r="BE901"/>
  <c r="BE908"/>
  <c r="BE918"/>
  <c r="BE923"/>
  <c r="BE928"/>
  <c r="BE934"/>
  <c r="BE944"/>
  <c r="BE960"/>
  <c r="BE967"/>
  <c r="BE974"/>
  <c r="BE989"/>
  <c r="BE995"/>
  <c r="BE1000"/>
  <c r="BE1006"/>
  <c r="BE1011"/>
  <c r="BE1017"/>
  <c r="BE1022"/>
  <c r="BE1044"/>
  <c r="BE1066"/>
  <c r="BE1081"/>
  <c r="BE1090"/>
  <c r="BE1099"/>
  <c r="BE1109"/>
  <c r="BE1115"/>
  <c r="BE1122"/>
  <c r="BE1130"/>
  <c r="BE1140"/>
  <c r="BE1147"/>
  <c r="BE1154"/>
  <c r="BE1161"/>
  <c r="BE1168"/>
  <c r="BE1175"/>
  <c r="BE1181"/>
  <c r="BE1187"/>
  <c r="BE1193"/>
  <c r="BE1206"/>
  <c r="BE1219"/>
  <c r="BE1231"/>
  <c r="BE1239"/>
  <c r="BE1252"/>
  <c r="BE1265"/>
  <c r="BE1277"/>
  <c r="BE1282"/>
  <c r="BE1287"/>
  <c r="BE1300"/>
  <c r="BE1312"/>
  <c r="BE1324"/>
  <c r="BE1354"/>
  <c r="BE1360"/>
  <c r="BE1389"/>
  <c r="BE1394"/>
  <c r="BE1400"/>
  <c r="BE1405"/>
  <c r="BE1410"/>
  <c r="BE1415"/>
  <c r="BE1419"/>
  <c r="BE1423"/>
  <c r="BE1429"/>
  <c r="BE1435"/>
  <c r="BE1440"/>
  <c r="BE1448"/>
  <c r="BE1454"/>
  <c r="BE1461"/>
  <c r="BE1467"/>
  <c r="BE1473"/>
  <c r="BE1480"/>
  <c r="BE1487"/>
  <c r="BE1492"/>
  <c r="BE1499"/>
  <c r="BE1508"/>
  <c r="BE1516"/>
  <c r="BE1521"/>
  <c r="BE1525"/>
  <c r="BE1530"/>
  <c r="BE1536"/>
  <c r="BE1552"/>
  <c r="BE1594"/>
  <c r="BE1599"/>
  <c r="BE1605"/>
  <c r="BE1611"/>
  <c r="BE1616"/>
  <c r="BE1621"/>
  <c r="BE1626"/>
  <c r="BE1632"/>
  <c r="BE1638"/>
  <c r="BE1656"/>
  <c r="BE1678"/>
  <c r="BE1684"/>
  <c r="BE1690"/>
  <c r="BE1696"/>
  <c r="BE1702"/>
  <c r="BE1708"/>
  <c r="BE1714"/>
  <c r="BE1720"/>
  <c r="BE1725"/>
  <c r="BE1731"/>
  <c r="BE1737"/>
  <c r="BE1745"/>
  <c r="BE1751"/>
  <c r="BE1757"/>
  <c r="BE1770"/>
  <c r="BE1775"/>
  <c r="BE1780"/>
  <c r="BE1793"/>
  <c r="BE1799"/>
  <c r="BE1808"/>
  <c r="BE1817"/>
  <c r="BE1827"/>
  <c r="BE1833"/>
  <c r="BE1839"/>
  <c r="BE1845"/>
  <c r="BE1850"/>
  <c r="BE1856"/>
  <c r="BE1861"/>
  <c r="BE1867"/>
  <c r="BE1873"/>
  <c r="BE1886"/>
  <c r="BE1892"/>
  <c r="BE1901"/>
  <c r="BE1910"/>
  <c r="BE1916"/>
  <c r="BE1921"/>
  <c r="BE1927"/>
  <c r="BE1932"/>
  <c r="BE1938"/>
  <c r="BE1943"/>
  <c r="BE1949"/>
  <c r="BE1956"/>
  <c r="BE1963"/>
  <c r="BE1972"/>
  <c r="BE1982"/>
  <c i="1" r="BD55"/>
  <c i="3" r="J34"/>
  <c i="1" r="AW56"/>
  <c i="3" r="F35"/>
  <c i="1" r="BB56"/>
  <c r="BB54"/>
  <c r="W31"/>
  <c i="3" r="F36"/>
  <c i="1" r="BC56"/>
  <c r="BC54"/>
  <c r="W32"/>
  <c i="3" r="F34"/>
  <c i="1" r="BA56"/>
  <c r="BA54"/>
  <c r="W30"/>
  <c i="3" r="F37"/>
  <c i="1" r="BD56"/>
  <c r="BD54"/>
  <c r="W33"/>
  <c i="2" l="1" r="R90"/>
  <c i="3" r="T85"/>
  <c r="T84"/>
  <c r="P85"/>
  <c r="P84"/>
  <c i="1" r="AU56"/>
  <c i="2" r="T477"/>
  <c r="T90"/>
  <c r="P91"/>
  <c r="P90"/>
  <c i="1" r="AU55"/>
  <c i="3" r="R85"/>
  <c r="R84"/>
  <c i="2" r="BK477"/>
  <c r="J477"/>
  <c r="J66"/>
  <c r="BK91"/>
  <c r="J91"/>
  <c r="J60"/>
  <c i="3" r="BK85"/>
  <c r="J85"/>
  <c r="J60"/>
  <c i="2" r="BK90"/>
  <c r="J90"/>
  <c i="3" r="J33"/>
  <c i="1" r="AV56"/>
  <c r="AT56"/>
  <c i="2" r="J30"/>
  <c i="1" r="AG55"/>
  <c r="AY54"/>
  <c r="AW54"/>
  <c r="AK30"/>
  <c r="AX54"/>
  <c i="2" r="F33"/>
  <c i="1" r="AZ55"/>
  <c i="2" r="J33"/>
  <c i="1" r="AV55"/>
  <c r="AT55"/>
  <c i="3" r="F33"/>
  <c i="1" r="AZ56"/>
  <c i="3" l="1" r="BK84"/>
  <c r="J84"/>
  <c r="J59"/>
  <c i="1" r="AN55"/>
  <c i="2" r="J59"/>
  <c r="J39"/>
  <c i="1" r="AZ54"/>
  <c r="W29"/>
  <c r="AU54"/>
  <c i="3" l="1" r="J30"/>
  <c i="1" r="AG56"/>
  <c r="AV54"/>
  <c r="AK29"/>
  <c i="3" l="1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<sst xmlns="http://schemas.openxmlformats.org/spreadsheetml/2006/main">
  <si>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</si>
  <si>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</si>
  <si>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</si>
  <si>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</si>
  <si>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</si>
  <si>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{3e5d9507-0588-49fe-9ac4-b58668e1364c}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</si>
  <si>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</si>
  <si>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</si>
  <si>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</si>
  <si>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</si>
  <si>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</si>
  <si>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</si>
  <si>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</si>
  <si>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</si>
  <si>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P92S5522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</si>
  <si>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</si>
  <si>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</si>
  <si>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Rekonstrukce SSZ na  křižovatce Královéhradecká – Cihlářská a Královéhradecká - Lochmanova, Ústí nad Orlicí</t>
  </si>
  <si>
    <t>KSO:</t>
  </si>
  <si>
    <t/>
  </si>
  <si>
    <t>CC-CZ:</t>
  </si>
  <si>
    <t>Místo:</t>
  </si>
  <si>
    <t>Ústí nad Orlicí, silnice I/14, ulice Královéhradec</t>
  </si>
  <si>
    <t>Datum:</t>
  </si>
  <si>
    <t>24. 1. 2025</t>
  </si>
  <si>
    <t>Zadavatel:</t>
  </si>
  <si>
    <t>IČ:</t>
  </si>
  <si>
    <t>25945793</t>
  </si>
  <si>
    <t xml:space="preserve">TEPVOS, spol. s.r.o., Královéhradecká 1566, 56201 </t>
  </si>
  <si>
    <t>DIČ:</t>
  </si>
  <si>
    <t>CZ25945793</t>
  </si>
  <si>
    <t>Účastník:</t>
  </si>
  <si>
    <t>Vyplň údaj</t>
  </si>
  <si>
    <t>Projektant:</t>
  </si>
  <si>
    <t>48029483</t>
  </si>
  <si>
    <t>AŽD Praha, s.r.o.</t>
  </si>
  <si>
    <t>CZ48029483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</si>
  <si>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</si>
  <si>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</si>
  <si>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</si>
  <si>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</si>
  <si>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</si>
  <si>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</si>
  <si>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</si>
  <si>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</si>
  <si>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</si>
  <si>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</si>
  <si>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</si>
  <si>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</si>
  <si>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</si>
  <si>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</si>
  <si>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</si>
  <si>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</si>
  <si>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</si>
  <si>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</si>
  <si>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</si>
  <si>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</si>
  <si>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</si>
  <si>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</si>
  <si>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</si>
  <si>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</si>
  <si>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</si>
  <si>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</si>
  <si>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</si>
  <si>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</si>
  <si>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</si>
  <si>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</si>
  <si>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</si>
  <si>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</si>
  <si>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</si>
  <si>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</si>
  <si>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</si>
  <si>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</si>
  <si>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</si>
  <si>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</si>
  <si>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</si>
  <si>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</si>
  <si>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</si>
  <si>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</si>
  <si>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</si>
  <si>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401</t>
  </si>
  <si>
    <t xml:space="preserve">Rekonstrukce SSZ na  křižovatce Královéhradecká – Cihlářská a Královéhradecká - Lochmanova, Ústí nad</t>
  </si>
  <si>
    <t>STA</t>
  </si>
  <si>
    <t>1</t>
  </si>
  <si>
    <t>{feca7c67-43ed-4a9e-9cc3-9d6f3373cfd3}</t>
  </si>
  <si>
    <t>2</t>
  </si>
  <si>
    <t>VRN</t>
  </si>
  <si>
    <t>Vedlejší rozpočtové náklady</t>
  </si>
  <si>
    <t>{8bfe131f-7c2b-4f4f-be2c-b01fcfd2c0d9}</t>
  </si>
  <si>
    <t>KRYCÍ LIST SOUPISU PRACÍ</t>
  </si>
  <si>
    <t>Objekt:</t>
  </si>
  <si>
    <t xml:space="preserve">SO 401 - Rekonstrukce SSZ na  křižovatce Královéhradecká – Cihlářská a Královéhradecká - Lochmanova, Ústí nad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</si>
  <si>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</si>
  <si>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</si>
  <si>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</si>
  <si>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</si>
  <si>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</si>
  <si>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</si>
  <si>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</si>
  <si>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</si>
  <si>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</si>
  <si>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</si>
  <si>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</si>
  <si>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</si>
  <si>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</si>
  <si>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</si>
  <si>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</si>
  <si>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</si>
  <si>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</si>
  <si>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</si>
  <si>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</si>
  <si>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</si>
  <si>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</si>
  <si>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</si>
  <si>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</si>
  <si>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</si>
  <si>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</si>
  <si>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</si>
  <si>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</si>
  <si>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</si>
  <si>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</si>
  <si>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</si>
  <si>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</si>
  <si>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</si>
  <si>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</si>
  <si>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</si>
  <si>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</si>
  <si>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</si>
  <si>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2025 01</t>
  </si>
  <si>
    <t>4</t>
  </si>
  <si>
    <t>Online PSC</t>
  </si>
  <si>
    <t>https://podminky.urs.cz/item/CS_URS_2025_01/113106121</t>
  </si>
  <si>
    <t>VV</t>
  </si>
  <si>
    <t xml:space="preserve">SO 401 - v.č. 02 - Situace SSZ </t>
  </si>
  <si>
    <t>stávající chodníky z šedé betonové dlažby 20x10:</t>
  </si>
  <si>
    <t>5,3+4,4+35,5+8,8+14,3+2,8+25,8+6,9+9,7</t>
  </si>
  <si>
    <t>- stávající chodníky z šedé betonové dlažby 20x16,5 (H-profil) a 20x10:</t>
  </si>
  <si>
    <t>5+4+6,3+8+7,8+3,8+5,6+1,5+4,6+3+8,8+3,7+1,8</t>
  </si>
  <si>
    <t xml:space="preserve">- stávající chodníky z  betonové feliéfní dlažby 20x10 :</t>
  </si>
  <si>
    <t>4,6+18,3+3+4,5+6,1+5,6+6,7+4,6+4,9+5,4</t>
  </si>
  <si>
    <t>Součet</t>
  </si>
  <si>
    <t>113107043</t>
  </si>
  <si>
    <t>Odstranění podkladů nebo krytů při překopech inženýrských sítí s přemístěním hmot na skládku ve vzdálenosti do 3 m nebo s naložením na dopravní prostředek ručně živičných, o tl. vrstvy přes 100 do 150 mm</t>
  </si>
  <si>
    <t>https://podminky.urs.cz/item/CS_URS_2025_01/113107043</t>
  </si>
  <si>
    <t>- Odstranění asfaltových vrstev chodníku 130 mm</t>
  </si>
  <si>
    <t>7,5+9,7+4,5+4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</si>
  <si>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</si>
  <si>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</si>
  <si>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</si>
  <si>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</si>
  <si>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6</t>
  </si>
  <si>
    <t>https://podminky.urs.cz/item/CS_URS_2025_01/171201231</t>
  </si>
  <si>
    <t>- přebytečná zemina z výkopu 35 x 60 - odměřeno v AutoCadu:</t>
  </si>
  <si>
    <t>304*0,35*0,2*1,66</t>
  </si>
  <si>
    <t>- zemina z výkopu pro základy:</t>
  </si>
  <si>
    <t>((1,7*1*1)*7*0,8)+((0,6*0,6*0,6)*6*0,8)</t>
  </si>
  <si>
    <t>171201201</t>
  </si>
  <si>
    <t>Uložení sypaniny na skládky nebo meziskládky bez hutnění s upravením uložené sypaniny do předepsaného tvaru</t>
  </si>
  <si>
    <t>m3</t>
  </si>
  <si>
    <t>8</t>
  </si>
  <si>
    <t>https://podminky.urs.cz/item/CS_URS_2025_01/171201201</t>
  </si>
  <si>
    <t>304*0,35*0,2</t>
  </si>
  <si>
    <t>((1,7*1*1)*7)+((0,6*0,6*0,6)*6)</t>
  </si>
  <si>
    <t>5</t>
  </si>
  <si>
    <t>121112003</t>
  </si>
  <si>
    <t>Sejmutí ornice ručně při souvislé ploše, tl. vrstvy do 200 mm</t>
  </si>
  <si>
    <t>10</t>
  </si>
  <si>
    <t>https://podminky.urs.cz/item/CS_URS_2025_01/121112003</t>
  </si>
  <si>
    <t>PS401 - v.č. 02 - Situace SSZ</t>
  </si>
  <si>
    <t>- sejmutí ornice před výkopem kabelové trasy - odměřeno v AutoCadu</t>
  </si>
  <si>
    <t>24+13,5+12+11+5,5+5+25,5+170+39+26,6+8,5+30</t>
  </si>
  <si>
    <t>181351103</t>
  </si>
  <si>
    <t>Rozprostření a urovnání ornice v rovině nebo ve svahu sklonu do 1:5 strojně při souvislé ploše přes 100 do 500 m2, tl. vrstvy do 200 mm</t>
  </si>
  <si>
    <t>https://podminky.urs.cz/item/CS_URS_2025_01/181351103</t>
  </si>
  <si>
    <t xml:space="preserve">PS401 - v.č. 02 - Situace SSZ </t>
  </si>
  <si>
    <t>- příprava plochy kabelové trasy pro osetí - odměřeno v AutoCadu</t>
  </si>
  <si>
    <t>7</t>
  </si>
  <si>
    <t>183211312-R</t>
  </si>
  <si>
    <t>Výsadba květin do připravené půdy se zalitím do připravené půdy, se zalitím trvalek prostokořenných</t>
  </si>
  <si>
    <t>Cena pro projekt</t>
  </si>
  <si>
    <t>14</t>
  </si>
  <si>
    <t>34+26+4,5+5,7</t>
  </si>
  <si>
    <t>184102211</t>
  </si>
  <si>
    <t>Výsadba keře bez balu do předem vyhloubené jamky se zalitím v rovině nebo na svahu do 1:5 výšky do 1 m v terénu</t>
  </si>
  <si>
    <t>kus</t>
  </si>
  <si>
    <t>16</t>
  </si>
  <si>
    <t>https://podminky.urs.cz/item/CS_URS_2025_01/184102211</t>
  </si>
  <si>
    <t>50</t>
  </si>
  <si>
    <t>9</t>
  </si>
  <si>
    <t>185805212-R</t>
  </si>
  <si>
    <t>Odstranění květinových výsadeb v terénu z trvalek</t>
  </si>
  <si>
    <t>18</t>
  </si>
  <si>
    <t>460030023</t>
  </si>
  <si>
    <t>Přípravné terénní práce odstranění dřevitého porostu z keřů nebo stromků průměru kmenů do 5 cm včetně odstranění kořenů a složení do hromad nebo naložení na dopravní prostředek tvrdého středně hustého</t>
  </si>
  <si>
    <t>20</t>
  </si>
  <si>
    <t>https://podminky.urs.cz/item/CS_URS_2025_01/460030023</t>
  </si>
  <si>
    <t>Přípravné terénní práce odstranění dřevitého porostu z keřů nebo stromků průměru kmenů do 5 cm včetně odstranění kořenů a složení do hromad nebo nalož</t>
  </si>
  <si>
    <t>52</t>
  </si>
  <si>
    <t>11</t>
  </si>
  <si>
    <t>181411141</t>
  </si>
  <si>
    <t>Založení trávníku na půdě předem připravené plochy do 1000 m2 výsevem včetně utažení parterového v rovině nebo na svahu do 1:5</t>
  </si>
  <si>
    <t>22</t>
  </si>
  <si>
    <t>https://podminky.urs.cz/item/CS_URS_2025_01/181411141</t>
  </si>
  <si>
    <t>- osetí plochy kabelové trasy - odměřeno v AutoCadu</t>
  </si>
  <si>
    <t>(13,5+24,1+11,8+10,9+5,3+5,1+25,5+161,1+38+26,9+8,5+28)-(70)</t>
  </si>
  <si>
    <t>M</t>
  </si>
  <si>
    <t>00572420</t>
  </si>
  <si>
    <t>osivo směs travní parková okrasná</t>
  </si>
  <si>
    <t>kg</t>
  </si>
  <si>
    <t>24</t>
  </si>
  <si>
    <t>1 kg travního semene na 50 m2 plochy</t>
  </si>
  <si>
    <t>288,7/50</t>
  </si>
  <si>
    <t>13</t>
  </si>
  <si>
    <t>183205111</t>
  </si>
  <si>
    <t>Založení záhonu pro výsadbu rostlin v rovině nebo na svahu do 1:5 v zemině skupiny 1 až 2</t>
  </si>
  <si>
    <t>26</t>
  </si>
  <si>
    <t>https://podminky.urs.cz/item/CS_URS_2025_01/183205111</t>
  </si>
  <si>
    <t>příprava plochy kabelové trasy pro osetí a založení zahonu - odměřeno v AutoCadu</t>
  </si>
  <si>
    <t>(13,5+24,1+11,8+10,9+5,3+5,1+25,5+161,1+38+26,9+8,5+28)+70</t>
  </si>
  <si>
    <t>183403114</t>
  </si>
  <si>
    <t>Obdělání půdy kultivátorováním v rovině nebo na svahu do 1:5</t>
  </si>
  <si>
    <t>28</t>
  </si>
  <si>
    <t>https://podminky.urs.cz/item/CS_URS_2025_01/183403114</t>
  </si>
  <si>
    <t>428,7</t>
  </si>
  <si>
    <t>15</t>
  </si>
  <si>
    <t>183403153</t>
  </si>
  <si>
    <t>Obdělání půdy hrabáním v rovině nebo na svahu do 1:5</t>
  </si>
  <si>
    <t>30</t>
  </si>
  <si>
    <t>https://podminky.urs.cz/item/CS_URS_2025_01/183403153</t>
  </si>
  <si>
    <t>183403161</t>
  </si>
  <si>
    <t>Obdělání půdy válením v rovině nebo na svahu do 1:5</t>
  </si>
  <si>
    <t>32</t>
  </si>
  <si>
    <t>https://podminky.urs.cz/item/CS_URS_2025_01/183403161</t>
  </si>
  <si>
    <t>17</t>
  </si>
  <si>
    <t>184813511</t>
  </si>
  <si>
    <t>Chemické odplevelení půdy před založením kultury, trávníku nebo zpevněných ploch ručně o jakékoli výměře postřikem na široko v rovině nebo na svahu do 1:5</t>
  </si>
  <si>
    <t>34</t>
  </si>
  <si>
    <t>https://podminky.urs.cz/item/CS_URS_2025_01/184813511</t>
  </si>
  <si>
    <t>184813521</t>
  </si>
  <si>
    <t>Chemické odplevelení po založení kultury ručně postřikem na široko v rovině nebo na svahu do 1:5</t>
  </si>
  <si>
    <t>36</t>
  </si>
  <si>
    <t>https://podminky.urs.cz/item/CS_URS_2025_01/184813521</t>
  </si>
  <si>
    <t>19</t>
  </si>
  <si>
    <t>185803111</t>
  </si>
  <si>
    <t>Ošetření trávníku jednorázové v rovině nebo na svahu do 1:5</t>
  </si>
  <si>
    <t>38</t>
  </si>
  <si>
    <t>https://podminky.urs.cz/item/CS_URS_2025_01/185803111</t>
  </si>
  <si>
    <t>příprava plochy kabelové trasy pro osetí - odměřeno v AutoCadu</t>
  </si>
  <si>
    <t>288,7</t>
  </si>
  <si>
    <t>185804312</t>
  </si>
  <si>
    <t>Zalití rostlin vodou plochy záhonů jednotlivě do 20 m2</t>
  </si>
  <si>
    <t>40</t>
  </si>
  <si>
    <t>https://podminky.urs.cz/item/CS_URS_2025_01/185804312</t>
  </si>
  <si>
    <t xml:space="preserve"> zálivka osetého a vysázeného povrchu kabelové trasy - odměřeno v AutoCadu</t>
  </si>
  <si>
    <t>Zalévání trávníku a záhonu vodou 8x po 10 l/m2</t>
  </si>
  <si>
    <t>((428,7)*0,001)*8</t>
  </si>
  <si>
    <t>08211320</t>
  </si>
  <si>
    <t>voda pitná pro smluvní odběratele</t>
  </si>
  <si>
    <t>42</t>
  </si>
  <si>
    <t>185851121</t>
  </si>
  <si>
    <t>Dovoz vody pro zálivku rostlin na vzdálenost do 1000 m</t>
  </si>
  <si>
    <t>44</t>
  </si>
  <si>
    <t>https://podminky.urs.cz/item/CS_URS_2025_01/185851121</t>
  </si>
  <si>
    <t>23</t>
  </si>
  <si>
    <t>185851129</t>
  </si>
  <si>
    <t>Dovoz vody pro zálivku rostlin Příplatek k ceně za každých dalších i započatých 1000 m</t>
  </si>
  <si>
    <t>46</t>
  </si>
  <si>
    <t>https://podminky.urs.cz/item/CS_URS_2025_01/185851129</t>
  </si>
  <si>
    <t>Zalévání trávníku a záhonu vodou 8x po 10 l/m2 - příplatek za dalších 4 km</t>
  </si>
  <si>
    <t>13,7184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</si>
  <si>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</si>
  <si>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</si>
  <si>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48</t>
  </si>
  <si>
    <t>https://podminky.urs.cz/item/CS_URS_2025_01/181111111</t>
  </si>
  <si>
    <t>- zapravení rýh - odměřeno v AutoCadu:</t>
  </si>
  <si>
    <t>304*0,35</t>
  </si>
  <si>
    <t>Komunikace pozemní</t>
  </si>
  <si>
    <t>25</t>
  </si>
  <si>
    <t>564851011</t>
  </si>
  <si>
    <t>Podklad ze štěrkodrti ŠD s rozprostřením a zhutněním plochy jednotlivě do 100 m2, po zhutnění tl. 150 mm</t>
  </si>
  <si>
    <t>https://podminky.urs.cz/item/CS_URS_2025_01/564851011</t>
  </si>
  <si>
    <t>- pokládka dlažby reliéfní 20/10 ve nové dlažbě. Odměřeno v AutoCadu:</t>
  </si>
  <si>
    <t>93</t>
  </si>
  <si>
    <t>- konstrukce opravy stávajících chodníků z šedé betonové dlažby 20x16,5 (H-profil). Odměřeno v AutoCadu :</t>
  </si>
  <si>
    <t>3,6+2,5+4,5+6,2+3,4+1,7+2,7+0,3+1,2+1,9+6,1+2,2</t>
  </si>
  <si>
    <t xml:space="preserve">pokládka stávající  dlažby reliéfní 20/10 (ČERVENA BARVA). Odměřeno v AutoCadu</t>
  </si>
  <si>
    <t>3+4,5+6,2+5,6+6,8+4,6+4,7+13,7+4,9+5,4</t>
  </si>
  <si>
    <t xml:space="preserve">nové chodníky  z šedé betonové dlažby 20x16,5 (H-profil). Odměřeno v AutoCadu :</t>
  </si>
  <si>
    <t>8,4+5,9+3,7+3,2+2</t>
  </si>
  <si>
    <t>pokládka dlažba NH (nesražená hrana - bez fazety)</t>
  </si>
  <si>
    <t>2,35+4,2+5,6+4,9+6,2+4+4,1+15,5+4,3+5,4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</si>
  <si>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</si>
  <si>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</si>
  <si>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https://podminky.urs.cz/item/CS_URS_2025_01/596211110</t>
  </si>
  <si>
    <t>1,6+24,7+5+7,7+3,2+2,5+30,1+6,1+10,1+2</t>
  </si>
  <si>
    <t>27</t>
  </si>
  <si>
    <t>59245022</t>
  </si>
  <si>
    <t>dlažba zámková betonová tvaru I kraj 200x165mm tl 60mm přírodní</t>
  </si>
  <si>
    <t>54</t>
  </si>
  <si>
    <t>obnova šedá betonová dlažba 20x16,5 (H-profil). Odměřeno v AutoCadu :</t>
  </si>
  <si>
    <t>((3,6+2,5+4,5+6,2+3,4+1,7+2,7+0,3+1,2+1,9+6,1+2,2)*0,1)</t>
  </si>
  <si>
    <t>nová šedá betonová dlažba 20x16,5 (H-profil). Odměřeno v AutoCadu :</t>
  </si>
  <si>
    <t>59245021-R</t>
  </si>
  <si>
    <t xml:space="preserve">bet zámková dlažba 200x200x60mm NH  II nat (nesražená hrana - bez fazety)</t>
  </si>
  <si>
    <t>56</t>
  </si>
  <si>
    <t>nová bet zámková dlažba 200x200x60mm NH II nat</t>
  </si>
  <si>
    <t>29</t>
  </si>
  <si>
    <t>59245018</t>
  </si>
  <si>
    <t>dlažba tvar obdélník betonová 200x100x60mm přírodní</t>
  </si>
  <si>
    <t>58</t>
  </si>
  <si>
    <t xml:space="preserve"> doplnění stávající šedé betonové dlažby 20x10. Odměřeno v AutoCadu:</t>
  </si>
  <si>
    <t>(1,6+24,7+5+7,7+3,2+2,5+30,1+6,1+10,1)*0,1</t>
  </si>
  <si>
    <t>59245006</t>
  </si>
  <si>
    <t>dlažba pro nevidomé betonová 200x100mm tl 80mm barevná</t>
  </si>
  <si>
    <t>60</t>
  </si>
  <si>
    <t xml:space="preserve"> doplnění červená dlažba reliéfní 20/10 - v nové dlažbě. Odměřeno v AutoCadu:</t>
  </si>
  <si>
    <t>13,88</t>
  </si>
  <si>
    <t>Ostatní konstrukce a práce, bourání</t>
  </si>
  <si>
    <t>31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</si>
  <si>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</si>
  <si>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</si>
  <si>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</si>
  <si>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62</t>
  </si>
  <si>
    <t>https://podminky.urs.cz/item/CS_URS_2025_01/113202111</t>
  </si>
  <si>
    <t>0,5+2+2</t>
  </si>
  <si>
    <t>113204111</t>
  </si>
  <si>
    <t>Vytrhání obrub s vybouráním lože, s přemístěním hmot na skládku na vzdálenost do 3 m nebo s naložením na dopravní prostředek záhonových</t>
  </si>
  <si>
    <t>64</t>
  </si>
  <si>
    <t>https://podminky.urs.cz/item/CS_URS_2025_01/113204111</t>
  </si>
  <si>
    <t>2+2+1</t>
  </si>
  <si>
    <t>33</t>
  </si>
  <si>
    <t>569903311</t>
  </si>
  <si>
    <t>Zřízení zemních krajnic z hornin jakékoliv třídy se zhutněním</t>
  </si>
  <si>
    <t>66</t>
  </si>
  <si>
    <t>https://podminky.urs.cz/item/CS_URS_2025_01/569903311</t>
  </si>
  <si>
    <t>(4,5)*0,2*0,2</t>
  </si>
  <si>
    <t>599141111</t>
  </si>
  <si>
    <t>Vyplnění spár mezi silničními dílci jakékoliv tloušťky živičnou zálivkou</t>
  </si>
  <si>
    <t>68</t>
  </si>
  <si>
    <t>https://podminky.urs.cz/item/CS_URS_2025_01/599141111</t>
  </si>
  <si>
    <t>35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</si>
  <si>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</si>
  <si>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</si>
  <si>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70</t>
  </si>
  <si>
    <t>https://podminky.urs.cz/item/CS_URS_2025_01/916111122</t>
  </si>
  <si>
    <t>4,5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</si>
  <si>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</si>
  <si>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</si>
  <si>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72</t>
  </si>
  <si>
    <t>https://podminky.urs.cz/item/CS_URS_2025_01/916131213</t>
  </si>
  <si>
    <t>37</t>
  </si>
  <si>
    <t>59217031</t>
  </si>
  <si>
    <t>obrubník silniční betonový 1000x150x250mm</t>
  </si>
  <si>
    <t>74</t>
  </si>
  <si>
    <t>59217029</t>
  </si>
  <si>
    <t>obrubník silniční betonový nájezdový 1000x150x150mm</t>
  </si>
  <si>
    <t>76</t>
  </si>
  <si>
    <t>1+1</t>
  </si>
  <si>
    <t>39</t>
  </si>
  <si>
    <t>59217030</t>
  </si>
  <si>
    <t>obrubník silniční betonový přechodový 1000x150x150-250mm</t>
  </si>
  <si>
    <t>78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</si>
  <si>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</si>
  <si>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</si>
  <si>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80</t>
  </si>
  <si>
    <t>https://podminky.urs.cz/item/CS_URS_2025_01/916231213</t>
  </si>
  <si>
    <t>41</t>
  </si>
  <si>
    <t>59217017</t>
  </si>
  <si>
    <t>obrubník betonový chodníkový 1000x100x250mm</t>
  </si>
  <si>
    <t>82</t>
  </si>
  <si>
    <t>916991121</t>
  </si>
  <si>
    <t>Lože pod obrubníky, krajníky nebo obruby z dlažebních kostek z betonu prostého</t>
  </si>
  <si>
    <t>84</t>
  </si>
  <si>
    <t>https://podminky.urs.cz/item/CS_URS_2025_01/916991121</t>
  </si>
  <si>
    <t>(4,5)*0,1*0,1</t>
  </si>
  <si>
    <t>43</t>
  </si>
  <si>
    <t>915321115</t>
  </si>
  <si>
    <t>Vodorovné značení předformovaným termoplastem vodící pás pro slabozraké z 6 proužků</t>
  </si>
  <si>
    <t>86</t>
  </si>
  <si>
    <t>https://podminky.urs.cz/item/CS_URS_2025_01/915321115</t>
  </si>
  <si>
    <t>- doplnění VDZ - vodící pásy pro slabozraké na stávajících přechodech pro chodce:</t>
  </si>
  <si>
    <t>14,8+15,8+14,7+14,5</t>
  </si>
  <si>
    <t>938908411</t>
  </si>
  <si>
    <t>Čištění vozovek splachováním vodou povrchu podkladu nebo krytu živičného, betonového nebo dlážděného</t>
  </si>
  <si>
    <t>88</t>
  </si>
  <si>
    <t>https://podminky.urs.cz/item/CS_URS_2025_01/938908411</t>
  </si>
  <si>
    <t>SO 401 - v.č. 06 - Dopravní značení</t>
  </si>
  <si>
    <t>- čištění pro doplnění VDZ - vodící pásy pro slabozraké na stávajících přechodech pro chodce:</t>
  </si>
  <si>
    <t>(14,8+15,8+14,7+14,5)*0,8</t>
  </si>
  <si>
    <t>45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</si>
  <si>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</si>
  <si>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</si>
  <si>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90</t>
  </si>
  <si>
    <t>https://podminky.urs.cz/item/CS_URS_2025_01/938909331</t>
  </si>
  <si>
    <t>914111112</t>
  </si>
  <si>
    <t>Montáž svislé dopravní značky základní velikosti do 1 m2 páskováním na sloupy</t>
  </si>
  <si>
    <t>92</t>
  </si>
  <si>
    <t>https://podminky.urs.cz/item/CS_URS_2025_01/914111112</t>
  </si>
  <si>
    <t xml:space="preserve">SO 401 - v.č. 06  - Dopravní značení</t>
  </si>
  <si>
    <t>montáž P2 ze stožáru č. 1, 6, 11, 13</t>
  </si>
  <si>
    <t>montáž P4 ze stožáru č. 4, 8, 12</t>
  </si>
  <si>
    <t>montáž E2b ze stožáru č. 4, 8</t>
  </si>
  <si>
    <t>montáž IP6 ze stožáru č. 3</t>
  </si>
  <si>
    <t>47</t>
  </si>
  <si>
    <t>40445258-R</t>
  </si>
  <si>
    <t>Upínka UP2 FeZn</t>
  </si>
  <si>
    <t>94</t>
  </si>
  <si>
    <t>SO 401 - v.č. 07 - Stožáry SSZ</t>
  </si>
  <si>
    <t>přemistění stávajících značek 4xP2, 3xP4, 3xE2b, 1x IP6 ze stožáru SSZ na nové stožáry</t>
  </si>
  <si>
    <t>10*2</t>
  </si>
  <si>
    <t>40445260</t>
  </si>
  <si>
    <t>páska upínací 12,7x0,75mm</t>
  </si>
  <si>
    <t>96</t>
  </si>
  <si>
    <t>4*0,5</t>
  </si>
  <si>
    <t>3*0,5</t>
  </si>
  <si>
    <t>1*0,5</t>
  </si>
  <si>
    <t>49</t>
  </si>
  <si>
    <t>40445261</t>
  </si>
  <si>
    <t>spona upínací 12,7mm</t>
  </si>
  <si>
    <t>100 kus</t>
  </si>
  <si>
    <t>98</t>
  </si>
  <si>
    <t xml:space="preserve">SO 401 - v.č. 07 - Stožáry SSZ </t>
  </si>
  <si>
    <t>přemistění stávajících značek 4xP2, 3xP4, 2xE2b, 1x IP6 ze stožáru SSZ na nové stožáry</t>
  </si>
  <si>
    <t>(10*2)*0,01</t>
  </si>
  <si>
    <t>919735111</t>
  </si>
  <si>
    <t>Řezání stávanícího žíničného krytu hl do 50 mm</t>
  </si>
  <si>
    <t>100</t>
  </si>
  <si>
    <t>https://podminky.urs.cz/item/CS_URS_2025_01/919735111</t>
  </si>
  <si>
    <t>SO 401 - v.č.02 Situační výkres SSZ</t>
  </si>
  <si>
    <t>Odměřeno v AutoCadu</t>
  </si>
  <si>
    <t xml:space="preserve">řezání drážky chodníku  asfaltového</t>
  </si>
  <si>
    <t>4,4+3,8+3,5+2,1</t>
  </si>
  <si>
    <t>51</t>
  </si>
  <si>
    <t>945421110</t>
  </si>
  <si>
    <t>Hydraulická zvedací plošina včetně obsluhy instalovaná na automobilovém podvozku, výšky zdvihu do 18 m</t>
  </si>
  <si>
    <t>hod</t>
  </si>
  <si>
    <t>102</t>
  </si>
  <si>
    <t>https://podminky.urs.cz/item/CS_URS_2025_01/945421110</t>
  </si>
  <si>
    <t xml:space="preserve">SO 401 - v.č. 01 - Technická zpráva </t>
  </si>
  <si>
    <t>demontáže</t>
  </si>
  <si>
    <t>montáže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</si>
  <si>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</si>
  <si>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</si>
  <si>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104</t>
  </si>
  <si>
    <t>https://podminky.urs.cz/item/CS_URS_2025_01/966006211</t>
  </si>
  <si>
    <t>demontáž P2 ze stožáru č. 1, 6, 10, 13</t>
  </si>
  <si>
    <t>demontáž P4 ze stožáru č. 4, 8, 12</t>
  </si>
  <si>
    <t>demontáž E2b ze stožáru č. 4, 8, 12</t>
  </si>
  <si>
    <t>demontáž IP6 ze stožáru č. 3</t>
  </si>
  <si>
    <t>53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</si>
  <si>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</si>
  <si>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</si>
  <si>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106</t>
  </si>
  <si>
    <t>https://podminky.urs.cz/item/CS_URS_2025_01/979054451</t>
  </si>
  <si>
    <t>využito 80% stávající dlažby</t>
  </si>
  <si>
    <t>(5,3+4,4+35,5+8,8+14,3+2,8+25,8+6,9+9,7)*0,8</t>
  </si>
  <si>
    <t>(5+4+6,3+8+7,8+3,8+5,6+1,5+4,6+3+8,8+3,7+1,8)*0,8</t>
  </si>
  <si>
    <t>997</t>
  </si>
  <si>
    <t>Přesun sutě</t>
  </si>
  <si>
    <t>997013501</t>
  </si>
  <si>
    <t>Odvoz suti a vybouraných hmot na skládku nebo meziskládku se složením, na vzdálenost do 1 km</t>
  </si>
  <si>
    <t>108</t>
  </si>
  <si>
    <t>https://podminky.urs.cz/item/CS_URS_2025_01/997013501</t>
  </si>
  <si>
    <t>- rozebrání dlažeb:</t>
  </si>
  <si>
    <t>((113,5*0,06)*0,3)*2,4</t>
  </si>
  <si>
    <t>((63,9*0,06)*0,3)*2,4</t>
  </si>
  <si>
    <t>((63,7*0,06)*0,2)*2,5</t>
  </si>
  <si>
    <t>- odstranění živičného krytu:</t>
  </si>
  <si>
    <t>7,6843</t>
  </si>
  <si>
    <t>55</t>
  </si>
  <si>
    <t>997013509</t>
  </si>
  <si>
    <t>Odvoz suti a vybouraných hmot na skládku nebo meziskládku se složením, na vzdálenost Příplatek k ceně za každý další započatý 1 km přes 1 km</t>
  </si>
  <si>
    <t>110</t>
  </si>
  <si>
    <t>https://podminky.urs.cz/item/CS_URS_2025_01/997013509</t>
  </si>
  <si>
    <t>14,92*4</t>
  </si>
  <si>
    <t>997221612</t>
  </si>
  <si>
    <t>Nakládání na dopravní prostředky pro vodorovnou dopravu vybouraných hmot</t>
  </si>
  <si>
    <t>112</t>
  </si>
  <si>
    <t>https://podminky.urs.cz/item/CS_URS_2025_01/997221612</t>
  </si>
  <si>
    <t>17,258</t>
  </si>
  <si>
    <t>57</t>
  </si>
  <si>
    <t>997221861</t>
  </si>
  <si>
    <t>Poplatek za uložení stavebního odpadu na recyklační skládce (skládkovné) z prostého betonu zatříděného do Katalogu odpadů pod kódem 17 01 01</t>
  </si>
  <si>
    <t>114</t>
  </si>
  <si>
    <t>https://podminky.urs.cz/item/CS_URS_2025_01/997221861</t>
  </si>
  <si>
    <t>997221875</t>
  </si>
  <si>
    <t>Poplatek za uložení stavebního odpadu na recyklační skládce (skládkovné) asfaltového bez obsahu dehtu zatříděného do Katalogu odpadů pod kódem 17 03 02</t>
  </si>
  <si>
    <t>116</t>
  </si>
  <si>
    <t>https://podminky.urs.cz/item/CS_URS_2025_01/997221875</t>
  </si>
  <si>
    <t>SO 401 - v.č. 03 - Schématický kabelový plán</t>
  </si>
  <si>
    <t>((7,5+9,7+4,5+4)*0,13)*2,3</t>
  </si>
  <si>
    <t>998</t>
  </si>
  <si>
    <t>Přesun hmot</t>
  </si>
  <si>
    <t>59</t>
  </si>
  <si>
    <t>998223011</t>
  </si>
  <si>
    <t>Přesun hmot pro pozemní komunikace s krytem dlážděným dopravní vzdálenost do 200 m jakékoliv délky objektu</t>
  </si>
  <si>
    <t>118</t>
  </si>
  <si>
    <t>https://podminky.urs.cz/item/CS_URS_2025_01/998223011</t>
  </si>
  <si>
    <t>1,6+24,7+5+7,7+3,2+2,5+30,1+6,1+10,1</t>
  </si>
  <si>
    <t>8,4+5,9+3,7+3,2</t>
  </si>
  <si>
    <t>Práce a dodávky M</t>
  </si>
  <si>
    <t>21-M</t>
  </si>
  <si>
    <t>Elektromontáže</t>
  </si>
  <si>
    <t>210220301</t>
  </si>
  <si>
    <t>Montáž hromosvodného vedení svorek se 2 šrouby</t>
  </si>
  <si>
    <t>120</t>
  </si>
  <si>
    <t>https://podminky.urs.cz/item/CS_URS_2025_01/210220301</t>
  </si>
  <si>
    <t>SO 401 - v.č. 06 - Doplňující ochranné pospojování</t>
  </si>
  <si>
    <t>spojení 2x svorka pásek-drát, drát-pásek, pásek-pásek</t>
  </si>
  <si>
    <t>16*2</t>
  </si>
  <si>
    <t>61</t>
  </si>
  <si>
    <t>35442040</t>
  </si>
  <si>
    <t>svorka uzemnění nerez pro zemnící pásku a drát</t>
  </si>
  <si>
    <t>256</t>
  </si>
  <si>
    <t>122</t>
  </si>
  <si>
    <t>210220304</t>
  </si>
  <si>
    <t>Montáž hromosvodného vedení svorek na konstrukce</t>
  </si>
  <si>
    <t>124</t>
  </si>
  <si>
    <t>https://podminky.urs.cz/item/CS_URS_2025_01/210220304</t>
  </si>
  <si>
    <t>stožárová svorka</t>
  </si>
  <si>
    <t>63</t>
  </si>
  <si>
    <t>35431023</t>
  </si>
  <si>
    <t>svorka uzemnění nerez připojovací na kovové části pro 2 vodiče D 7-10mm</t>
  </si>
  <si>
    <t>126</t>
  </si>
  <si>
    <t>P</t>
  </si>
  <si>
    <t>Poznámka k položce:_x000d_
Poznámka k položce: Poznámka k položce: SPe N</t>
  </si>
  <si>
    <t>210220452</t>
  </si>
  <si>
    <t>Montáž hromosvodného vedení ochranných prvků a doplňků ochranného pospojování pevně</t>
  </si>
  <si>
    <t>128</t>
  </si>
  <si>
    <t>https://podminky.urs.cz/item/CS_URS_2025_01/210220452</t>
  </si>
  <si>
    <t>- odměřeno v AutoCadu</t>
  </si>
  <si>
    <t>115+85+116+54+17</t>
  </si>
  <si>
    <t>65</t>
  </si>
  <si>
    <t>35441073</t>
  </si>
  <si>
    <t>drát D 10mm FeZn</t>
  </si>
  <si>
    <t>130</t>
  </si>
  <si>
    <t>(115+85+116+54+17)/2,5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</si>
  <si>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</si>
  <si>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</si>
  <si>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132</t>
  </si>
  <si>
    <t>https://podminky.urs.cz/item/CS_URS_2025_01/210801311</t>
  </si>
  <si>
    <t>SO 401 - v.č. 05 - Doplňující ochranné pospojování</t>
  </si>
  <si>
    <t>- propojení zemnících svorek ve stožárech SSZ</t>
  </si>
  <si>
    <t>13*0,5</t>
  </si>
  <si>
    <t>67</t>
  </si>
  <si>
    <t>34140826</t>
  </si>
  <si>
    <t>vodič propojovací jádro Cu plné izolace PVC 450/750V (H07V-U) 1x6mm2</t>
  </si>
  <si>
    <t>134</t>
  </si>
  <si>
    <t>210813011</t>
  </si>
  <si>
    <t>Montáž izolovaných kabelů měděných do 1 kV bez ukončení plných nebo laněných kulatých (např. CYKY, CHKE-R) uložených pevně počtu a průřezu žil 3x1,5 až 6 mm2</t>
  </si>
  <si>
    <t>136</t>
  </si>
  <si>
    <t>https://podminky.urs.cz/item/CS_URS_2025_01/210813011</t>
  </si>
  <si>
    <t>SO 401 - v.č. 03 - Schematický kabelový plán SSZ</t>
  </si>
  <si>
    <t>pokládka kabelu NYY-J 3x2,5 (WC16):</t>
  </si>
  <si>
    <t>69</t>
  </si>
  <si>
    <t>34111036-R</t>
  </si>
  <si>
    <t>kabel silový s Cu jádrem 0,6/1kV (NYY-J) 3x2,5mm2</t>
  </si>
  <si>
    <t>138</t>
  </si>
  <si>
    <t>pokládka kabelu NYY-J 3x2,5 (WC16), vč. 5% prořezu:</t>
  </si>
  <si>
    <t>25*1,05</t>
  </si>
  <si>
    <t>34343205-R</t>
  </si>
  <si>
    <t>trubka smršťovací středněstěnná s lepidlem (smrštění z 3 na 1 mm)</t>
  </si>
  <si>
    <t>140</t>
  </si>
  <si>
    <t>Poznámka k položce:_x000d_
Poznámka k položce: Poznámka k položce: Zadavatel připouští využití ekvivalentního výrobku.</t>
  </si>
  <si>
    <t>PS401 - v.č. 03 - Schematický kabelový plán SSZ</t>
  </si>
  <si>
    <t>- ukončení kabelů NYY-J 3x2,5:</t>
  </si>
  <si>
    <t>1*2*0,1</t>
  </si>
  <si>
    <t>71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</si>
  <si>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</si>
  <si>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délky kabelu do 0,5 m 5 XN</t>
  </si>
  <si>
    <t>142</t>
  </si>
  <si>
    <t>https://podminky.urs.cz/item/CS_URS_2025_01/220300152</t>
  </si>
  <si>
    <t>1*1</t>
  </si>
  <si>
    <t>220300601</t>
  </si>
  <si>
    <t>Ukončení návěstních kabelů smršťovací záklopkou včetně odizolování, vyformování a zapojení vodičů na kabelech NCEY, NCYY do 5x1 nebo 1,5</t>
  </si>
  <si>
    <t>144</t>
  </si>
  <si>
    <t>https://podminky.urs.cz/item/CS_URS_2025_01/220300601</t>
  </si>
  <si>
    <t xml:space="preserve">PS401 - v.č. 03 - Schematický kabelový plán SSZ </t>
  </si>
  <si>
    <t>73</t>
  </si>
  <si>
    <t>210813071</t>
  </si>
  <si>
    <t>Montáž izolovaných kabelů měděných do 1 kV bez ukončení plných nebo laněných kulatých (např. CYKY, CHKE-R) uložených pevně počtu a průřezu žil 7x1,5 až 2,5 mm2</t>
  </si>
  <si>
    <t>146</t>
  </si>
  <si>
    <t>https://podminky.urs.cz/item/CS_URS_2025_01/210813071</t>
  </si>
  <si>
    <t>pokládka kabelu NYY-J 7x1,5 (WC3):</t>
  </si>
  <si>
    <t>34111110-R</t>
  </si>
  <si>
    <t>kabel instalační jádro Cu plné izolace PVC plášť PVC 450/750V (CYKY) 7x1,5mm2</t>
  </si>
  <si>
    <t>148</t>
  </si>
  <si>
    <t>Poznámka k položce:_x000d_
Poznámka k položce: Poznámka k položce: CYKY, průměr kabelu 11mm</t>
  </si>
  <si>
    <t>55*1,05</t>
  </si>
  <si>
    <t>75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</si>
  <si>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</si>
  <si>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délky kabelu do 0,5 m 10 XN</t>
  </si>
  <si>
    <t>150</t>
  </si>
  <si>
    <t>https://podminky.urs.cz/item/CS_URS_2025_01/220300153</t>
  </si>
  <si>
    <t>- ukončení kabelů NYY-J 7x1,5:</t>
  </si>
  <si>
    <t>220300603</t>
  </si>
  <si>
    <t>Ukončení návěstních kabelů smršťovací záklopkou včetně odizolování, vyformování a zapojení vodičů na kabelech NCEY, NCYY do 12x1 nebo 1,5</t>
  </si>
  <si>
    <t>152</t>
  </si>
  <si>
    <t>https://podminky.urs.cz/item/CS_URS_2025_01/220300603</t>
  </si>
  <si>
    <t>77</t>
  </si>
  <si>
    <t>34343201-R</t>
  </si>
  <si>
    <t>trubka smršťovací středněstěnná s lepidlem (smrštění ze 7 na 3 mm)</t>
  </si>
  <si>
    <t>154</t>
  </si>
  <si>
    <t>210813081</t>
  </si>
  <si>
    <t>Montáž izolovaných kabelů měděných do 1 kV bez ukončení plných nebo laněných kulatých (např. CYKY, CHKE-R) uložených pevně počtu a průřezu žil 12x1,5 mm2</t>
  </si>
  <si>
    <t>156</t>
  </si>
  <si>
    <t>https://podminky.urs.cz/item/CS_URS_2025_01/210813081</t>
  </si>
  <si>
    <t>pokládka kabelu NYY-J 12x1,5 (WC11+WC12):</t>
  </si>
  <si>
    <t>220+125</t>
  </si>
  <si>
    <t>79</t>
  </si>
  <si>
    <t>34111130-R</t>
  </si>
  <si>
    <t>kabel silový s Cu jádrem 0,6/1kV (NYY-J) 12x1,5mm2</t>
  </si>
  <si>
    <t>158</t>
  </si>
  <si>
    <t>pokládka kabelu NYY-J 12x1,5 (WC11+WC12) - včetně 5% prořezu:</t>
  </si>
  <si>
    <t>(220+125)*1,05</t>
  </si>
  <si>
    <t>34343201.1-R</t>
  </si>
  <si>
    <t>trubka smršťovací středněstěnná s lepidlem (smrštění z 19 na 6 mm)</t>
  </si>
  <si>
    <t>160</t>
  </si>
  <si>
    <t>- ukončení kabelů NYY-J 12x1,5:</t>
  </si>
  <si>
    <t>2*2*0,1</t>
  </si>
  <si>
    <t>81</t>
  </si>
  <si>
    <t>220300154</t>
  </si>
  <si>
    <t>Montáž formy pro kabely TCEKE, TCEKES včetně odstranění pláště na jednom konci kabelu, odnitkování a vyšití formy, očištění konců žil a prozvonění, zaletování formy na špičky nebo zapojení pod šroubky délky kabelu do 0,5 m 15 XN</t>
  </si>
  <si>
    <t>162</t>
  </si>
  <si>
    <t>https://podminky.urs.cz/item/CS_URS_2025_01/220300154</t>
  </si>
  <si>
    <t>ukončení kabelů NYY-J 12x1,5:</t>
  </si>
  <si>
    <t>2*2</t>
  </si>
  <si>
    <t>164</t>
  </si>
  <si>
    <t>83</t>
  </si>
  <si>
    <t>210813101</t>
  </si>
  <si>
    <t>Montáž izolovaných kabelů měděných do 1 kV bez ukončení plných nebo laněných kulatých (např. CYKY, CHKE-R) uložených pevně počtu a průřezu žil 19x1,5 až 2,5 mm2</t>
  </si>
  <si>
    <t>166</t>
  </si>
  <si>
    <t>https://podminky.urs.cz/item/CS_URS_2025_01/210813101</t>
  </si>
  <si>
    <t>pokládka kabelu NYY-J 19x1,5 (WC2+WC5+WC7+WC9+WC14):</t>
  </si>
  <si>
    <t>75+135+90+50+195</t>
  </si>
  <si>
    <t>34111150-R</t>
  </si>
  <si>
    <t>kabel instalační jádro Cu plné izolace PVC plášť PVC 450/750V (CYKY) 19x1,5mm2</t>
  </si>
  <si>
    <t>168</t>
  </si>
  <si>
    <t>Poznámka k položce:_x000d_
Poznámka k položce: Poznámka k položce: CYKY, průměr kabelu 18mm</t>
  </si>
  <si>
    <t>pokládka kabelu NYY-J 19x1,5 (WC2+WC5+WC7+WC9+WC14)), vč. 5% prořezu:</t>
  </si>
  <si>
    <t>(75+135+90+50+195)*1,05</t>
  </si>
  <si>
    <t>85</t>
  </si>
  <si>
    <t>34343204-R</t>
  </si>
  <si>
    <t>170</t>
  </si>
  <si>
    <t>- ukončení kabelů NYY-J 19x1,5:</t>
  </si>
  <si>
    <t>5*2*0,1</t>
  </si>
  <si>
    <t>220300155</t>
  </si>
  <si>
    <t>Montáž formy pro kabely TCEKE, TCEKES včetně odstranění pláště na jednom konci kabelu, odnitkování a vyšití formy, očištění konců žil a prozvonění, zaletování formy na špičky nebo zapojení pod šroubky délky kabelu do 0,5 m 20 XN</t>
  </si>
  <si>
    <t>172</t>
  </si>
  <si>
    <t>https://podminky.urs.cz/item/CS_URS_2025_01/220300155</t>
  </si>
  <si>
    <t>5*2</t>
  </si>
  <si>
    <t>87</t>
  </si>
  <si>
    <t>220300604</t>
  </si>
  <si>
    <t>Ukončení návěstních kabelů smršťovací záklopkou včetně odizolování, vyformování a zapojení vodičů na kabelech NCEY, NCYY do 19x1 nebo 1,5</t>
  </si>
  <si>
    <t>174</t>
  </si>
  <si>
    <t>https://podminky.urs.cz/item/CS_URS_2025_01/220300604</t>
  </si>
  <si>
    <t>- ukončení kabelu NYY-J 19x1,5:</t>
  </si>
  <si>
    <t>210813111</t>
  </si>
  <si>
    <t>Montáž izolovaných kabelů měděných do 1 kV bez ukončení plných nebo laněných kulatých (např. CYKY, CHKE-R) uložených pevně počtu a průřezu žil 24x1,5 mm2</t>
  </si>
  <si>
    <t>176</t>
  </si>
  <si>
    <t>https://podminky.urs.cz/item/CS_URS_2025_01/210813111</t>
  </si>
  <si>
    <t xml:space="preserve"> pokládka kabelů NYY-J 24x1,5 (WC1+WC4+WC6+WC8+WC13):</t>
  </si>
  <si>
    <t>20+80+110+75+160</t>
  </si>
  <si>
    <t>89</t>
  </si>
  <si>
    <t>34111165-R</t>
  </si>
  <si>
    <t>kabel silový s Cu jádrem 0,6/1kV (NYY-J) 24x1,5mm2</t>
  </si>
  <si>
    <t>178</t>
  </si>
  <si>
    <t xml:space="preserve"> pokládka kabelů NYY-J 24x1,5 (WC1+WC4+WC6+WC8+WC13), vč. 5% prořezu:</t>
  </si>
  <si>
    <t>(20+80+110+75+160)*1,05</t>
  </si>
  <si>
    <t>34343202-R</t>
  </si>
  <si>
    <t>trubka smršťovací středněstěnná s lepidlem (smrštění z 27 na 8 mm)</t>
  </si>
  <si>
    <t>180</t>
  </si>
  <si>
    <t>- ukončení kabelu NYY-J 24x1,5:</t>
  </si>
  <si>
    <t>91</t>
  </si>
  <si>
    <t>220300156</t>
  </si>
  <si>
    <t>Montáž formy pro kabely TCEKE, TCEKES včetně odstranění pláště na jednom konci kabelu, odnitkování a vyšití formy, očištění konců žil a prozvonění, zaletování formy na špičky nebo zapojení pod šroubky délky kabelu do 0,5 m 25 XN</t>
  </si>
  <si>
    <t>182</t>
  </si>
  <si>
    <t>https://podminky.urs.cz/item/CS_URS_2025_01/220300156</t>
  </si>
  <si>
    <t>- ukončení kabelů NYY-J 24x1,5:</t>
  </si>
  <si>
    <t>220300605</t>
  </si>
  <si>
    <t>Ukončení návěstních kabelů smršťovací záklopkou včetně odizolování, vyformování a zapojení vodičů na kabelech NCEY, NCYY do 24x1 nebo 1,5</t>
  </si>
  <si>
    <t>184</t>
  </si>
  <si>
    <t>https://podminky.urs.cz/item/CS_URS_2025_01/220300605</t>
  </si>
  <si>
    <t>210813131</t>
  </si>
  <si>
    <t>186</t>
  </si>
  <si>
    <t>https://podminky.urs.cz/item/CS_URS_2025_01/210813131</t>
  </si>
  <si>
    <t xml:space="preserve"> pokládka kabelů NYY-J 40x1,5 (WC10+WC15):</t>
  </si>
  <si>
    <t>25+205</t>
  </si>
  <si>
    <t>34111169-R</t>
  </si>
  <si>
    <t>kabel silový s Cu jádrem 0,6/1kV (NYY-J) 40x1,5mm2</t>
  </si>
  <si>
    <t>188</t>
  </si>
  <si>
    <t xml:space="preserve"> pokládka kabelů NYY-J 40x1,5 (WC10+WC15), vč. 5% prořezu:</t>
  </si>
  <si>
    <t>(25+205)*1,05</t>
  </si>
  <si>
    <t>95</t>
  </si>
  <si>
    <t>34343203-R</t>
  </si>
  <si>
    <t>190</t>
  </si>
  <si>
    <t>ukončení kabelu NYY-J 40x1,5:</t>
  </si>
  <si>
    <t>220300158</t>
  </si>
  <si>
    <t>192</t>
  </si>
  <si>
    <t>https://podminky.urs.cz/item/CS_URS_2025_01/220300158</t>
  </si>
  <si>
    <t>97</t>
  </si>
  <si>
    <t>220300607</t>
  </si>
  <si>
    <t>194</t>
  </si>
  <si>
    <t>https://podminky.urs.cz/item/CS_URS_2025_01/220300607</t>
  </si>
  <si>
    <t>210813013</t>
  </si>
  <si>
    <t>Montáž izolovaných kabelů měděných do 1 kV bez ukončení plných nebo laněných kulatých (např. CYKY, CHKE-R) uložených pevně počtu a průřezu žil 3x10 až 16 mm2</t>
  </si>
  <si>
    <t>196</t>
  </si>
  <si>
    <t>https://podminky.urs.cz/item/CS_URS_2025_01/210813013</t>
  </si>
  <si>
    <t>- pokládka napájecího kabelu NYY-J 3x10 (WB2):</t>
  </si>
  <si>
    <t>99</t>
  </si>
  <si>
    <t>34112346</t>
  </si>
  <si>
    <t>kabel silový jádro Cu izolace PVC plášť PVC 0,6/1kV (NYY) 3x10mm2</t>
  </si>
  <si>
    <t>198</t>
  </si>
  <si>
    <t>Poznámka k položce:_x000d_
Poznámka k položce: Poznámka k položce: NYY, průměr kabelu 18,2mm</t>
  </si>
  <si>
    <t>- pokládka napájecího kabelu NYY-J 3x10 (WB2), vč. 5% prořezu:</t>
  </si>
  <si>
    <t>6*1,05</t>
  </si>
  <si>
    <t>34343202</t>
  </si>
  <si>
    <t>trubka smršťovací středněstěnná s lepidlem</t>
  </si>
  <si>
    <t>200</t>
  </si>
  <si>
    <t>- ukončení kabelu NYY-J 3x10:</t>
  </si>
  <si>
    <t>101</t>
  </si>
  <si>
    <t>220300153.1</t>
  </si>
  <si>
    <t>202</t>
  </si>
  <si>
    <t>https://podminky.urs.cz/item/CS_URS_2025_01/220300153.1</t>
  </si>
  <si>
    <t>- ukončení kabelů NYY-J 3x10:</t>
  </si>
  <si>
    <t>210813033</t>
  </si>
  <si>
    <t>Montáž izolovaných kabelů měděných do 1 kV bez ukončení plných nebo laněných kulatých (např. CYKY, CHKE-R) uložených pevně počtu a průřezu žil 4x6 až 10 mm2</t>
  </si>
  <si>
    <t>204</t>
  </si>
  <si>
    <t>https://podminky.urs.cz/item/CS_URS_2025_01/210813033</t>
  </si>
  <si>
    <t>- pokládka kabelu NYY-J 4x10 (WB1):</t>
  </si>
  <si>
    <t>103</t>
  </si>
  <si>
    <t>34111076-R</t>
  </si>
  <si>
    <t xml:space="preserve">kabel instalační jádro Cu plné izolace PVC plášť PVC, 0,6/1kV (NYY)  4x10mm2</t>
  </si>
  <si>
    <t>206</t>
  </si>
  <si>
    <t>Poznámka k položce:_x000d_
Poznámka k položce: CYKY, průměr kabelu 16,1mm</t>
  </si>
  <si>
    <t>- pokládka kabelu NYY-J 4x10 (WB1), vč. 5% prořezu:</t>
  </si>
  <si>
    <t>20*1,05</t>
  </si>
  <si>
    <t>21*1,15 "Přepočtené koeficientem množství</t>
  </si>
  <si>
    <t>34343209-R</t>
  </si>
  <si>
    <t>trubka smršťovací středněstěnná s lepidlem pro 4x10</t>
  </si>
  <si>
    <t>208</t>
  </si>
  <si>
    <t>Poznámka k položce:_x000d_
Poznámka k položce: Zadavatel připouští využití ekvivalentního výrobku.</t>
  </si>
  <si>
    <t>ukončení kabelů NYY-J 4x10 (WB1):</t>
  </si>
  <si>
    <t>105</t>
  </si>
  <si>
    <t>220300153.2</t>
  </si>
  <si>
    <t>210</t>
  </si>
  <si>
    <t>https://podminky.urs.cz/item/CS_URS_2025_01/220300153.2</t>
  </si>
  <si>
    <t>210950121</t>
  </si>
  <si>
    <t>Ostatní práce při montáži vodičů, šňůr a kabelů zatažení lana včetně odvinutí a napojení do kanálu nebo tvárnicové trasy</t>
  </si>
  <si>
    <t>212</t>
  </si>
  <si>
    <t>https://podminky.urs.cz/item/CS_URS_2025_01/210950121</t>
  </si>
  <si>
    <t>SO 401 - v.č. 11 - Prostup SSZ</t>
  </si>
  <si>
    <t>- Protlaky SSZ:</t>
  </si>
  <si>
    <t>16+7,5+17,6+6,5+17,8+17,4+15,6</t>
  </si>
  <si>
    <t>107</t>
  </si>
  <si>
    <t>210813011.1</t>
  </si>
  <si>
    <t>214</t>
  </si>
  <si>
    <t>https://podminky.urs.cz/item/CS_URS_2025_01/210813011.1</t>
  </si>
  <si>
    <t>návěstidlo 1x200 s doplňkovou zelenou šipkou (S5)</t>
  </si>
  <si>
    <t>na stožár č. 1 (SA), 8 (SD), 12 (SG+ZVF+ZVF")</t>
  </si>
  <si>
    <t>3*3</t>
  </si>
  <si>
    <t>návěstidlo 1x200 se signálem pro opuštění křižovatky (S6) s kontrast.rámem</t>
  </si>
  <si>
    <t>na stožár č. 1 (KC), 4 (KD), 13 (KE)</t>
  </si>
  <si>
    <t xml:space="preserve">návěstidlo 1x300 přerušované žluté svěglo ve tvaru chodce (S7) </t>
  </si>
  <si>
    <t xml:space="preserve"> na stožár č. 2 (ZA), 6 (ZC), 7 (ZC"), 8 (ZD),  9(ZD"),  14(ZG)</t>
  </si>
  <si>
    <t>6*3</t>
  </si>
  <si>
    <t xml:space="preserve">návěstidlo 1x200 přerušované žluté svěglo ve tvaru chodce (S7) </t>
  </si>
  <si>
    <t xml:space="preserve"> na stožár č. 3 (ZH), 5 (ZB)</t>
  </si>
  <si>
    <t>2*3</t>
  </si>
  <si>
    <t xml:space="preserve">návěstidlo 1x200  žluté svěglo ve tvaru chodce (S4) </t>
  </si>
  <si>
    <t>na stožár č. 4 (ZVB), 12 (ZVF)</t>
  </si>
  <si>
    <t xml:space="preserve">návěstidlo 1x300  žluté svěglo ve tvaru chodce (S4) </t>
  </si>
  <si>
    <t>na stožár č. 12 (ZVB"), 12 (ZVF")</t>
  </si>
  <si>
    <t>34143274</t>
  </si>
  <si>
    <t>kabel ovládací flexibilní jádro Cu lanované izolace PVC plášť PVC 300/500V (CMSM) 3x1,50mm2</t>
  </si>
  <si>
    <t>216</t>
  </si>
  <si>
    <t>Poznámka k položce:_x000d_
Poznámka k položce: Poznámka k položce: CMSM, průměr kabelu 6,5mm</t>
  </si>
  <si>
    <t>109</t>
  </si>
  <si>
    <t>210813061.1</t>
  </si>
  <si>
    <t>Montáž izolovaných kabelů měděných do 1 kV bez ukončení plných nebo laněných kulatých (např. CYKY, CHKE-R) uložených pevně počtu a průřezu žil 5x1,5 až 2,5 mm2</t>
  </si>
  <si>
    <t>218</t>
  </si>
  <si>
    <t>https://podminky.urs.cz/item/CS_URS_2025_01/210813061.1</t>
  </si>
  <si>
    <t>2x200 návěstidlo chodecké se signály pro chodce (S9)</t>
  </si>
  <si>
    <t xml:space="preserve"> na stožárech č. 1 (DPA), 2 (DPA"), 4 (DPB), 5 (DPB"), 6 (DPC), 7 (DPC"), 8 (DPD), 9 (DPD"), 13 (DPG), 14 (DPG")</t>
  </si>
  <si>
    <t>3x200 návěstidlo základní vozidlové s plnými signály (S1)</t>
  </si>
  <si>
    <t xml:space="preserve"> na stožárech č. 1 (VA), 4 (VB), 6 (VC), 7 (VC""), 8 (VD), 11 (VE), 12 (VF), 13 (VG)</t>
  </si>
  <si>
    <t>8*2,5</t>
  </si>
  <si>
    <t>3x300 na výložník opakovací vozidlové s plnými signály (S1) s kontrastním rámem</t>
  </si>
  <si>
    <t xml:space="preserve"> na stožárech č. 1 (VA"), 4 (VB"), 6 (VC"), 8 (VD"), 11 (VE"), 12 (VF"), 13 (VG")</t>
  </si>
  <si>
    <t>(6+5)+(6+3)+(6+6)+(6+6)+(6+6)+(6+3)+(6+6)</t>
  </si>
  <si>
    <t>34143304</t>
  </si>
  <si>
    <t>kabel ovládací flexibilní jádro Cu lanované izolace PVC plášť PVC 300/500V (CMSM) 5x1,00mm2</t>
  </si>
  <si>
    <t>220</t>
  </si>
  <si>
    <t>111</t>
  </si>
  <si>
    <t>222</t>
  </si>
  <si>
    <t xml:space="preserve"> na stožárech č. 1 (PA), 2 (PA"), 4 (PB), 5 (PB"), 6 (PC), 7 (PC"), 8 (PD), 9 (PD"), 13 (PG), 14 (PG")</t>
  </si>
  <si>
    <t>10*3</t>
  </si>
  <si>
    <t>34143322</t>
  </si>
  <si>
    <t>kabel ovládací flexibilní jádro Cu lanované izolace PVC plášť PVC 300/500V (CMSM) 7x1,50mm2</t>
  </si>
  <si>
    <t>224</t>
  </si>
  <si>
    <t>Poznámka k položce:_x000d_
Poznámka k položce: Poznámka k položce: CMSM, průměr kabelu 8,9mm</t>
  </si>
  <si>
    <t>113</t>
  </si>
  <si>
    <t>218813035</t>
  </si>
  <si>
    <t>Demontáž izolovaných kabelů měděných do 1 kV bez odpojení vodičů plných nebo laněných kulatých (např. CYKY, CHKE-R) uložených pevně počtu a průřezu žil 4x16 mm2</t>
  </si>
  <si>
    <t>226</t>
  </si>
  <si>
    <t>https://podminky.urs.cz/item/CS_URS_2025_01/218813035</t>
  </si>
  <si>
    <t>Schématický kabelový plán - stavající stav</t>
  </si>
  <si>
    <t>6+20</t>
  </si>
  <si>
    <t>218813081</t>
  </si>
  <si>
    <t>Demontáž izolovaných kabelů měděných do 1 kV bez odpojení vodičů plných nebo laněných kulatých (např. CYKY, CHKE-R) uložených pevně počtu a průřezu žil 12x1,5 mm2</t>
  </si>
  <si>
    <t>228</t>
  </si>
  <si>
    <t>https://podminky.urs.cz/item/CS_URS_2025_01/218813081</t>
  </si>
  <si>
    <t>10+10</t>
  </si>
  <si>
    <t>115</t>
  </si>
  <si>
    <t>218813101</t>
  </si>
  <si>
    <t>Demontáž izolovaných kabelů měděných do 1 kV bez odpojení vodičů plných nebo laněných kulatých (např. CYKY, CHKE-R) uložených pevně počtu a průřezu žil 19x1,5 až 2,5 mm2</t>
  </si>
  <si>
    <t>230</t>
  </si>
  <si>
    <t>https://podminky.urs.cz/item/CS_URS_2025_01/218813101</t>
  </si>
  <si>
    <t>218813111</t>
  </si>
  <si>
    <t>Demontáž izolovaných kabelů měděných do 1 kV bez odpojení vodičů plných nebo laněných kulatých (např. CYKY, CHKE-R) uložených pevně počtu a průřezu žil 24x1,5 mm2</t>
  </si>
  <si>
    <t>232</t>
  </si>
  <si>
    <t>https://podminky.urs.cz/item/CS_URS_2025_01/218813111</t>
  </si>
  <si>
    <t>10+14+16+73+20+39+17+124+24+103+36</t>
  </si>
  <si>
    <t>117</t>
  </si>
  <si>
    <t>218813121</t>
  </si>
  <si>
    <t>Demontáž izolovaných kabelů měděných do 1 kV bez odpojení vodičů plných nebo laněných kulatých (např. CYKY, CHKE-R) uložených pevně počtu a průřezu žil 37x1,5 mm2</t>
  </si>
  <si>
    <t>234</t>
  </si>
  <si>
    <t>https://podminky.urs.cz/item/CS_URS_2025_01/218813121</t>
  </si>
  <si>
    <t>10+20+139</t>
  </si>
  <si>
    <t>218220451</t>
  </si>
  <si>
    <t>Demontáž hromosvodného vedení ochranných prvků a doplňků ochranného pospojování volně nebo pod omítku</t>
  </si>
  <si>
    <t>236</t>
  </si>
  <si>
    <t>https://podminky.urs.cz/item/CS_URS_2025_01/218220451</t>
  </si>
  <si>
    <t xml:space="preserve">přímo zadané </t>
  </si>
  <si>
    <t>387</t>
  </si>
  <si>
    <t>119</t>
  </si>
  <si>
    <t>220182025</t>
  </si>
  <si>
    <t>Kontrola průchodnosti trubky kalibrace do 2000 m</t>
  </si>
  <si>
    <t>km</t>
  </si>
  <si>
    <t>238</t>
  </si>
  <si>
    <t>https://podminky.urs.cz/item/CS_URS_2025_01/220182025</t>
  </si>
  <si>
    <t>- stávající protlaky:</t>
  </si>
  <si>
    <t>0,02</t>
  </si>
  <si>
    <t>22-M</t>
  </si>
  <si>
    <t>Montáže technologických zařízení pro dopravní stavby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</si>
  <si>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</si>
  <si>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</si>
  <si>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240</t>
  </si>
  <si>
    <t>https://podminky.urs.cz/item/CS_URS_2025_01/220960002</t>
  </si>
  <si>
    <t>stožár chodecký, výška 3400 mm, č. 5, 9:</t>
  </si>
  <si>
    <t>stožár chodecký, výška 3800 mm, č. 2, 3, 7, 14:</t>
  </si>
  <si>
    <t>sloupek ručního řízení, výska 1670 mm, č. 10,15</t>
  </si>
  <si>
    <t>121</t>
  </si>
  <si>
    <t>404611035-R</t>
  </si>
  <si>
    <t>Stožár chodecký výšky 3,8 m</t>
  </si>
  <si>
    <t>242</t>
  </si>
  <si>
    <t>stožár č. 2, 3, 7, 14:</t>
  </si>
  <si>
    <t>404611036-R</t>
  </si>
  <si>
    <t>Stožár chodecký výšky 3,4 m</t>
  </si>
  <si>
    <t>244</t>
  </si>
  <si>
    <t>stožár č. 5, 9:</t>
  </si>
  <si>
    <t>123</t>
  </si>
  <si>
    <t>404611039-R</t>
  </si>
  <si>
    <t>Sloupek ručního řízení na základovém rámu</t>
  </si>
  <si>
    <t>246</t>
  </si>
  <si>
    <t>Sloupek ručního řízení - stožár č. 10, 15:</t>
  </si>
  <si>
    <t>404611038-R</t>
  </si>
  <si>
    <t>Základový rám</t>
  </si>
  <si>
    <t>248</t>
  </si>
  <si>
    <t xml:space="preserve">stožár č. 2, 3, 5,  7, 9, 14:</t>
  </si>
  <si>
    <t>125</t>
  </si>
  <si>
    <t>220960003</t>
  </si>
  <si>
    <t>Montáž stožáru nebo sloupku včetně postavení stožáru, usazení nebo zabetonování základu, zatažení kabelu do stožáru, připojení kabelu, připojení uzemnění vyložníkového zapuštěného</t>
  </si>
  <si>
    <t>250</t>
  </si>
  <si>
    <t>https://podminky.urs.cz/item/CS_URS_2025_01/220960003</t>
  </si>
  <si>
    <t xml:space="preserve"> stožár č. 4, 12 (s vyložením 3 m):</t>
  </si>
  <si>
    <t>stožár č. 1 (s vyložením 5 m)</t>
  </si>
  <si>
    <t xml:space="preserve">stožár č.  6, 8, 11, 13 (s vyložením 6 m)</t>
  </si>
  <si>
    <t>1+1+1+1</t>
  </si>
  <si>
    <t>404451644-R</t>
  </si>
  <si>
    <t>Stožár výložníkový s výložníkem délky 3 m - (STa 3000)</t>
  </si>
  <si>
    <t>252</t>
  </si>
  <si>
    <t>127</t>
  </si>
  <si>
    <t>404451646-R</t>
  </si>
  <si>
    <t>Stožár výložníkový s výložníkem délky 5,5 m (STa 5500)</t>
  </si>
  <si>
    <t>254</t>
  </si>
  <si>
    <t>stožár č. 1 (s vyložením 5m)</t>
  </si>
  <si>
    <t>404451659-R</t>
  </si>
  <si>
    <t>Stožár výložníkový s výložníkem délky 5 m - (STa 5000)</t>
  </si>
  <si>
    <t>Poznámka k položce:_x000d_
Poznámka k položce: Poznámka k položce: Svislá část stožáru musí být opatřena do výšky 60 cm plastovým nástřikem</t>
  </si>
  <si>
    <t>129</t>
  </si>
  <si>
    <t>220960005</t>
  </si>
  <si>
    <t>Montáž stožáru nebo sloupku včetně postavení stožáru, usazení nebo zabetonování základu, zatažení kabelu do stožáru, připojení kabelu, připojení uzemnění příslušenství na stožár výložníku</t>
  </si>
  <si>
    <t>258</t>
  </si>
  <si>
    <t>https://podminky.urs.cz/item/CS_URS_2025_01/220960005</t>
  </si>
  <si>
    <t>220960021</t>
  </si>
  <si>
    <t>Montáž stožárové svorkovnice s připevněním</t>
  </si>
  <si>
    <t>264</t>
  </si>
  <si>
    <t>https://podminky.urs.cz/item/CS_URS_2025_01/220960021</t>
  </si>
  <si>
    <t>stožár chodecký, výška 3800 mm, č. 2, 3, 7, 13:</t>
  </si>
  <si>
    <t xml:space="preserve"> stožár č. 4, 11 (s vyložením 3 m):</t>
  </si>
  <si>
    <t xml:space="preserve">stožár č.  6, 8, 10, 12 (s vyložením 6 m)</t>
  </si>
  <si>
    <t>131</t>
  </si>
  <si>
    <t>220960133</t>
  </si>
  <si>
    <t>Zapojení stožárové svorkovnice do 19 žil</t>
  </si>
  <si>
    <t>266</t>
  </si>
  <si>
    <t>https://podminky.urs.cz/item/CS_URS_2025_01/220960133</t>
  </si>
  <si>
    <t>SO 401 - v. č. 03 - Schematický kabelový plán</t>
  </si>
  <si>
    <t xml:space="preserve">- zapojení stožárové svorkovnice </t>
  </si>
  <si>
    <t>stožár č. 2; 3; 5; 7; 9, 11, 12, 14</t>
  </si>
  <si>
    <t>220960134</t>
  </si>
  <si>
    <t>Zapojení stožárové svorkovnice do 34 žil</t>
  </si>
  <si>
    <t>268</t>
  </si>
  <si>
    <t>https://podminky.urs.cz/item/CS_URS_2025_01/220960134</t>
  </si>
  <si>
    <t xml:space="preserve"> stožár č. 1; 4; 6; 8; 13, 14, 15</t>
  </si>
  <si>
    <t>133</t>
  </si>
  <si>
    <t>404611031-R</t>
  </si>
  <si>
    <t>Stožárová svorkovnice</t>
  </si>
  <si>
    <t>270</t>
  </si>
  <si>
    <t>220111741</t>
  </si>
  <si>
    <t>Montáž svorky rozpojovací včetně montáže skříňky pro svorku, úpravy zemniče pro připojení svorky, očíslování zemniče zkušební</t>
  </si>
  <si>
    <t>272</t>
  </si>
  <si>
    <t>https://podminky.urs.cz/item/CS_URS_2025_01/220111741</t>
  </si>
  <si>
    <t>- montáž zkušební svorky na stožárech SSZ:</t>
  </si>
  <si>
    <t>135</t>
  </si>
  <si>
    <t>35441925</t>
  </si>
  <si>
    <t>svorka zkušební pro lano D 6-12mm, FeZn</t>
  </si>
  <si>
    <t>274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</si>
  <si>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</si>
  <si>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</si>
  <si>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276</t>
  </si>
  <si>
    <t>https://podminky.urs.cz/item/CS_URS_2025_01/220960126</t>
  </si>
  <si>
    <t>na stožárech č. 1 (DPA), 2 (DPA"), 4 (DPB), 5 (DPB"), 6 (DPC), 7 (DPC"), 8 (DPD), 9 (DPD"), 13 (DPG), 14 (DPG")</t>
  </si>
  <si>
    <t>137</t>
  </si>
  <si>
    <t>404611501-R</t>
  </si>
  <si>
    <t>Tlačítko pro chodce</t>
  </si>
  <si>
    <t>278</t>
  </si>
  <si>
    <t>220960173</t>
  </si>
  <si>
    <t>Montáž skříňky ručního řízení včetně naměření, označení a vyvrtání otvorů pro připevnění skříňky a kabelu, vyříznutí závitů, montáže skříňky a protažení kabelu, zapojení kabelu na svorkovnici, zhotovení kabelové formy, vyzkoušení funkce na stožár</t>
  </si>
  <si>
    <t>280</t>
  </si>
  <si>
    <t>https://podminky.urs.cz/item/CS_URS_2025_01/220960173</t>
  </si>
  <si>
    <t>na stožárech č. 10, 15</t>
  </si>
  <si>
    <t>139</t>
  </si>
  <si>
    <t>404451649-R</t>
  </si>
  <si>
    <t>Snříňka ručního řízení</t>
  </si>
  <si>
    <t>282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</si>
  <si>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</si>
  <si>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</si>
  <si>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284</t>
  </si>
  <si>
    <t>https://podminky.urs.cz/item/CS_URS_2025_01/220960031</t>
  </si>
  <si>
    <t>na stožár č. 1 (SA), 8 (SD), 13 (SG)</t>
  </si>
  <si>
    <t xml:space="preserve"> na stožár č.  3 (ZH), 5 (ZB)</t>
  </si>
  <si>
    <t xml:space="preserve">návěstidlo 1x300  žluté svěglo ve tvaru chodce (S4) s kontrast.rámem</t>
  </si>
  <si>
    <t xml:space="preserve"> na stožár č.  4 (ZVB"),  12 (ZVF")</t>
  </si>
  <si>
    <t xml:space="preserve">návěstidlo 1x200  žluté svěglo ve tvaru chodce (S4)</t>
  </si>
  <si>
    <t xml:space="preserve"> na stožár č.  4 (ZVB),  12 (ZVF)</t>
  </si>
  <si>
    <t>141</t>
  </si>
  <si>
    <t>220960091</t>
  </si>
  <si>
    <t>Smontování dopravního návěstidla včetně sestavení návěstidla s elektrickým propojením, montáže upevňovací konzoly pro upevnění na stožár nebo montáže nosiče pro upevnění na výložník jednokomorového pro montáž na stožár_x000d_
https://podminky.urs.cz/item/CS_URS_2024_02/220960091</t>
  </si>
  <si>
    <t>286</t>
  </si>
  <si>
    <t>https://podminky.urs.cz/item/CS_URS_2025_01/220960091</t>
  </si>
  <si>
    <t xml:space="preserve"> na stožár č. 2 (ZA), 6 (ZC), 7 (ZC"), 8 (ZD),  9 (ZD"), 14 (ZG)</t>
  </si>
  <si>
    <t xml:space="preserve">návěstidlo 1x200 žluté svěglo ve tvaru chodce (S4) </t>
  </si>
  <si>
    <t>404613002-R</t>
  </si>
  <si>
    <t>Návěstidlo jednosvětlové 1x200 - světelný zdroj LED (napájený do 50V AC/DC)</t>
  </si>
  <si>
    <t>288</t>
  </si>
  <si>
    <t xml:space="preserve"> na stožár č.  4 (ZVB), 12 (ZVF)</t>
  </si>
  <si>
    <t>143</t>
  </si>
  <si>
    <t>404135564-R</t>
  </si>
  <si>
    <t xml:space="preserve">Symbol šipka plná  - směrovými signály (S5, S6) 1x200</t>
  </si>
  <si>
    <t>290</t>
  </si>
  <si>
    <t>404611002-R</t>
  </si>
  <si>
    <t>Symbol kráčející chodec</t>
  </si>
  <si>
    <t>292</t>
  </si>
  <si>
    <t>1x200 návěstidlo přerušované žluté světlo ve tvaru chodce (S7) s kontrast.rámem</t>
  </si>
  <si>
    <t>145</t>
  </si>
  <si>
    <t>220960141</t>
  </si>
  <si>
    <t>Montáž kontrastního rámu s použitím montážní plošiny pro jednokomorové návěstidlo</t>
  </si>
  <si>
    <t>294</t>
  </si>
  <si>
    <t>https://podminky.urs.cz/item/CS_URS_2025_01/220960141</t>
  </si>
  <si>
    <t>404613028-R</t>
  </si>
  <si>
    <t>Kontrastní rám pro návěstidlo jednosvětlové 1x200</t>
  </si>
  <si>
    <t>296</t>
  </si>
  <si>
    <t>147</t>
  </si>
  <si>
    <t>220960032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</si>
  <si>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výložník</t>
  </si>
  <si>
    <t>298</t>
  </si>
  <si>
    <t>https://podminky.urs.cz/item/CS_URS_2025_01/220960032</t>
  </si>
  <si>
    <t>220960092</t>
  </si>
  <si>
    <t>Smontování dopravního návěstidla včetně sestavení návěstidla s elektrickým propojením, montáže upevňovací konzoly pro upevnění na stožár nebo montáže nosiče pro upevnění na výložník jednokomorového pro montáž na výložník</t>
  </si>
  <si>
    <t>300</t>
  </si>
  <si>
    <t>https://podminky.urs.cz/item/CS_URS_2025_01/220960092</t>
  </si>
  <si>
    <t>návěstidlo 1x300</t>
  </si>
  <si>
    <t>149</t>
  </si>
  <si>
    <t>404135591-R</t>
  </si>
  <si>
    <t xml:space="preserve">Návěstidlo 1 světlové 300 žluté - světelný zdroj LED  (napájený do 50V AC/DC)</t>
  </si>
  <si>
    <t>302</t>
  </si>
  <si>
    <t>404613023-R</t>
  </si>
  <si>
    <t>Kontrastní rám pro návěstidlo jednosvětlové 1x300</t>
  </si>
  <si>
    <t>304</t>
  </si>
  <si>
    <t>151</t>
  </si>
  <si>
    <t>404135601-R</t>
  </si>
  <si>
    <t>Symbol kráčející chodec - signály (S7) 1x300</t>
  </si>
  <si>
    <t>306</t>
  </si>
  <si>
    <t>404135592-R</t>
  </si>
  <si>
    <t>Nosič návěstidla na výložník 1x300</t>
  </si>
  <si>
    <t>308</t>
  </si>
  <si>
    <t>153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</si>
  <si>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</si>
  <si>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</si>
  <si>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310</t>
  </si>
  <si>
    <t>https://podminky.urs.cz/item/CS_URS_2025_01/220960036</t>
  </si>
  <si>
    <t>220960096</t>
  </si>
  <si>
    <t>Smontování dopravního návěstidla včetně sestavení návěstidla s elektrickým propojením, montáže upevňovací konzoly pro upevnění na stožár nebo montáže nosiče pro upevnění na výložník dvoukomorového pro montáž na stožár</t>
  </si>
  <si>
    <t>312</t>
  </si>
  <si>
    <t>https://podminky.urs.cz/item/CS_URS_2025_01/220960096</t>
  </si>
  <si>
    <t>155</t>
  </si>
  <si>
    <t>404613008-R</t>
  </si>
  <si>
    <t xml:space="preserve">Návěstidlo chodecké 2x200 (červená a zelená) - se světelným zdrojem LED  (napájený do 50V AC/DC)</t>
  </si>
  <si>
    <t>314</t>
  </si>
  <si>
    <t>404611001-R</t>
  </si>
  <si>
    <t>Symbol stojící chodec</t>
  </si>
  <si>
    <t>316</t>
  </si>
  <si>
    <t>157</t>
  </si>
  <si>
    <t>318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</si>
  <si>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</si>
  <si>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</si>
  <si>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320</t>
  </si>
  <si>
    <t>https://podminky.urs.cz/item/CS_URS_2025_01/220960041</t>
  </si>
  <si>
    <t xml:space="preserve"> na stožárech č. 1 (VA), 6 (VC), 7 (VC""), 8 (VD), 11 (VE), 13 (VG)</t>
  </si>
  <si>
    <t>3x200 návěstidlo základní vozidlové se směrovými signály (S2)</t>
  </si>
  <si>
    <t xml:space="preserve"> na stožárech č.  12 (VF)</t>
  </si>
  <si>
    <t>3x200 návěstidlo základní vozidlové se směrovými signály (SS3)</t>
  </si>
  <si>
    <t xml:space="preserve"> na stožárech č.  4  (VB)</t>
  </si>
  <si>
    <t>159</t>
  </si>
  <si>
    <t>220960101</t>
  </si>
  <si>
    <t>Smontování dopravního návěstidla včetně sestavení návěstidla s elektrickým propojením, montáže upevňovací konzoly pro upevnění na stožár nebo montáže nosiče pro upevnění na výložník tříkomorového pro montáž na stožár</t>
  </si>
  <si>
    <t>322</t>
  </si>
  <si>
    <t>https://podminky.urs.cz/item/CS_URS_2025_01/220960101</t>
  </si>
  <si>
    <t>40413556209-R</t>
  </si>
  <si>
    <t>Návěstidlo 3 světlové 200 - se světelným zdrojem LED (napájený do 50V AC/DC)</t>
  </si>
  <si>
    <t>324</t>
  </si>
  <si>
    <t>161</t>
  </si>
  <si>
    <t>404135563-R</t>
  </si>
  <si>
    <t>326</t>
  </si>
  <si>
    <t>220960044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</si>
  <si>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průměru 300 mm na výložník</t>
  </si>
  <si>
    <t>328</t>
  </si>
  <si>
    <t>https://podminky.urs.cz/item/CS_URS_2025_01/220960044</t>
  </si>
  <si>
    <t xml:space="preserve"> na stožárech č. 1 (VA"), 6 (VC"), 8 (VD"), 11 (VE"), 13 (VG")</t>
  </si>
  <si>
    <t>3x300 na výložník opakovací vozidlové se směrovými signály (S2) s kontrastním rámem</t>
  </si>
  <si>
    <t xml:space="preserve"> na stožárech č.  12 (VF")</t>
  </si>
  <si>
    <t>3x300 na výložník opakovací vozidlové se směrovými signály (S3) s kontrastním rámem</t>
  </si>
  <si>
    <t xml:space="preserve"> na stožárech č.  4  (VB")</t>
  </si>
  <si>
    <t>163</t>
  </si>
  <si>
    <t>220960102</t>
  </si>
  <si>
    <t>Smontování dopravního návěstidla včetně sestavení návěstidla s elektrickým propojením, montáže upevňovací konzoly pro upevnění na stožár nebo montáže nosiče pro upevnění na výložník tříkomorového pro montáž na výložník</t>
  </si>
  <si>
    <t>330</t>
  </si>
  <si>
    <t>https://podminky.urs.cz/item/CS_URS_2025_01/220960102</t>
  </si>
  <si>
    <t>404613013-R</t>
  </si>
  <si>
    <t xml:space="preserve">Návěstidlo 3 světlové 300 - se světelným zdrojem LED  (napájený do 50V AC/DC)</t>
  </si>
  <si>
    <t>332</t>
  </si>
  <si>
    <t>165</t>
  </si>
  <si>
    <t>404135567-R</t>
  </si>
  <si>
    <t xml:space="preserve">Symbol šipka plná  - směrovými signály (S2) - 300 mm</t>
  </si>
  <si>
    <t>334</t>
  </si>
  <si>
    <t>návěstidlo 3x300 se směrovým signálem (S2) s kontrastním rámem:</t>
  </si>
  <si>
    <t>404135568-R</t>
  </si>
  <si>
    <t xml:space="preserve">Symbol šipka obrysová  - směrovými signály (S3) - 300 mm</t>
  </si>
  <si>
    <t>336</t>
  </si>
  <si>
    <t>návěstidlo 3x300 se směrovým signálem (S3) s kontrastním rámem:</t>
  </si>
  <si>
    <t>167</t>
  </si>
  <si>
    <t>220960143</t>
  </si>
  <si>
    <t>Montáž kontrastního rámu s použitím montážní plošiny pro tříkomorové návěstidlo</t>
  </si>
  <si>
    <t>338</t>
  </si>
  <si>
    <t>https://podminky.urs.cz/item/CS_URS_2025_01/220960143</t>
  </si>
  <si>
    <t>404613027-R</t>
  </si>
  <si>
    <t>Kontrastní rám pro návěstidlo třísvětlové 3x300</t>
  </si>
  <si>
    <t>340</t>
  </si>
  <si>
    <t>169</t>
  </si>
  <si>
    <t>404611162-R</t>
  </si>
  <si>
    <t>Nosič návěstidla na výložník 3x300</t>
  </si>
  <si>
    <t>342</t>
  </si>
  <si>
    <t>220300533</t>
  </si>
  <si>
    <t>Ukončení vodiče na svorkovnici na kabelu CMSM do 7 žil 1,50 mm2</t>
  </si>
  <si>
    <t>344</t>
  </si>
  <si>
    <t>https://podminky.urs.cz/item/CS_URS_2025_01/220300533</t>
  </si>
  <si>
    <t>PS401 - v.č. 07 - Stožáry SSZ - umístění návěstidel</t>
  </si>
  <si>
    <t>stožár č. 1:</t>
  </si>
  <si>
    <t>stožár č. 2:</t>
  </si>
  <si>
    <t>stožár č. 3 :</t>
  </si>
  <si>
    <t>stožár č. 4:</t>
  </si>
  <si>
    <t>stožár č. 5:</t>
  </si>
  <si>
    <t>stožár č. 6:</t>
  </si>
  <si>
    <t>stožár č. 7:</t>
  </si>
  <si>
    <t>stožár č. 8:</t>
  </si>
  <si>
    <t>stožár č. 9:</t>
  </si>
  <si>
    <t>stožár č. 11:</t>
  </si>
  <si>
    <t>stožár č. 12:</t>
  </si>
  <si>
    <t>stožár č. 13:</t>
  </si>
  <si>
    <t>stožár č. 14:</t>
  </si>
  <si>
    <t>171</t>
  </si>
  <si>
    <t>220271621</t>
  </si>
  <si>
    <t>Pocínování konce sdělovacích vodičů a silnoproudých šňůr v krabici</t>
  </si>
  <si>
    <t>346</t>
  </si>
  <si>
    <t>https://podminky.urs.cz/item/CS_URS_2025_01/220271621</t>
  </si>
  <si>
    <t>stožár č. 1 - 15:</t>
  </si>
  <si>
    <t>404613019-R</t>
  </si>
  <si>
    <t>Držák návěstidla (AL)</t>
  </si>
  <si>
    <t>348</t>
  </si>
  <si>
    <t>na stožár č. 1: VA, VA", SG, KE, PG</t>
  </si>
  <si>
    <t>2+2+1+1+2</t>
  </si>
  <si>
    <t>na stožár č. 2: PA", ZA</t>
  </si>
  <si>
    <t>2+1</t>
  </si>
  <si>
    <t>na stožárech č. 3: ZH</t>
  </si>
  <si>
    <t>na stožárech č. 4: VB,VB", PB, KD, ZVB, ZVB"</t>
  </si>
  <si>
    <t>2+2+2+1+2</t>
  </si>
  <si>
    <t>na stožáru č. 5: PB", ZB</t>
  </si>
  <si>
    <t>2+2</t>
  </si>
  <si>
    <t>na stožáru č. 6: VC, VC", PC ,ZC</t>
  </si>
  <si>
    <t>2+2+2+1</t>
  </si>
  <si>
    <t>na stožáru č. 7 : VC"", PC" ,ZC"</t>
  </si>
  <si>
    <t>na stožáru č. 8 : VD,VD", PD, SD, ZD</t>
  </si>
  <si>
    <t>2+2+2+1+1</t>
  </si>
  <si>
    <t>na stožáru č. 9: PD", ZD"</t>
  </si>
  <si>
    <t xml:space="preserve">na stožáru č. 11:  VE, VE",ZVF, ZVF"</t>
  </si>
  <si>
    <t>2+2+1+1</t>
  </si>
  <si>
    <t xml:space="preserve">na stožáru č. 12:  VF, VF"</t>
  </si>
  <si>
    <t xml:space="preserve">na stožáru č. 13:  VG, VG", PG, SG, KE</t>
  </si>
  <si>
    <t xml:space="preserve">na stožáru č. 14:  PG, ZG"</t>
  </si>
  <si>
    <t>173</t>
  </si>
  <si>
    <t>404613021-R</t>
  </si>
  <si>
    <t>Upevnění se šroubením pro L a T kus</t>
  </si>
  <si>
    <t>pár</t>
  </si>
  <si>
    <t>350</t>
  </si>
  <si>
    <t>na stožár č. 1 - 15:</t>
  </si>
  <si>
    <t>220960113</t>
  </si>
  <si>
    <t>Montáž signalizačního zařízení pro nevidomé na návěstidlo</t>
  </si>
  <si>
    <t>352</t>
  </si>
  <si>
    <t>https://podminky.urs.cz/item/CS_URS_2025_01/220960113</t>
  </si>
  <si>
    <t xml:space="preserve">návěstidlo chodecké, na stožárech 1, 2, 4, 5, 6, 7, 8,  9, 13, 14</t>
  </si>
  <si>
    <t>175</t>
  </si>
  <si>
    <t>404611515-R</t>
  </si>
  <si>
    <t>Akustická signalizace pro nevidomé do 50V (AC/DC)</t>
  </si>
  <si>
    <t>354</t>
  </si>
  <si>
    <t>220960116-R</t>
  </si>
  <si>
    <t>Montáž přijímače pro aktivaci signalizace pro nevidimé včetně rozměření a označení místa pro vyvrtání otvorů, vyvrtání otvorů, vyříznutí závitů, montáže skříňky se zapojením, nastavení a vyzkoušení</t>
  </si>
  <si>
    <t>356</t>
  </si>
  <si>
    <t>přijímač BPN-1 na stožár č. 2, 7, 14:</t>
  </si>
  <si>
    <t>177</t>
  </si>
  <si>
    <t>404611508-R</t>
  </si>
  <si>
    <t>Přijímač pro aktivaci signalizace pro nevidomé</t>
  </si>
  <si>
    <t>358</t>
  </si>
  <si>
    <t>404611407-R</t>
  </si>
  <si>
    <t>Projekt instalace akustické signalizace pro nevidomé</t>
  </si>
  <si>
    <t>360</t>
  </si>
  <si>
    <t>SO 401 - v.č. 01 - Technická zpráva</t>
  </si>
  <si>
    <t>179</t>
  </si>
  <si>
    <t>404611506-R</t>
  </si>
  <si>
    <t>Jednotka pro aktivaci akustické signalizace pro nevidomé</t>
  </si>
  <si>
    <t>362</t>
  </si>
  <si>
    <t>220960120</t>
  </si>
  <si>
    <t>Montáž dopravního detektoru včetně rozměření a označení místa pro vyvrtání otvorů, vyvrtání otvorů, vyříznutí závitů, montáže skříňky se zapojením, nastavení a vyzkoušení, připojení uzemnění videodetektoru na výložník</t>
  </si>
  <si>
    <t>364</t>
  </si>
  <si>
    <t>https://podminky.urs.cz/item/CS_URS_2025_01/220960120</t>
  </si>
  <si>
    <t xml:space="preserve"> videodetektor na výložník stožáru č. 1 (2x), 4, 6 (2x) ,8 (2x), 11, 12, 13 (2x):</t>
  </si>
  <si>
    <t>181</t>
  </si>
  <si>
    <t>220960125</t>
  </si>
  <si>
    <t>Nastavení dopravního detektoru videodetektoru na výložníku</t>
  </si>
  <si>
    <t>366</t>
  </si>
  <si>
    <t>https://podminky.urs.cz/item/CS_URS_2025_01/220960125</t>
  </si>
  <si>
    <t>404611309-R</t>
  </si>
  <si>
    <t>Videodetektor - snímající prostor v jízdním pruhu</t>
  </si>
  <si>
    <t>368</t>
  </si>
  <si>
    <t>183</t>
  </si>
  <si>
    <t>220111436</t>
  </si>
  <si>
    <t>Kontrolní a závěrečné měření na kabelu včetně provedení správného sledu zapojení žil na koncovkách nebo závěrech, měření smyčkových a izolačních odporů, vyplnění měřicího protokolu pro rozvod signalizace</t>
  </si>
  <si>
    <t>370</t>
  </si>
  <si>
    <t>https://podminky.urs.cz/item/CS_URS_2025_01/220111436</t>
  </si>
  <si>
    <t>- měření kabelů ke stožárům:</t>
  </si>
  <si>
    <t>(1*3)+(1*7)+(2*12)+(5*19)+(5*24)+(2*40)</t>
  </si>
  <si>
    <t>- měření na napájecích kabelech:</t>
  </si>
  <si>
    <t>(1*3)+(1*4)</t>
  </si>
  <si>
    <t>220182023</t>
  </si>
  <si>
    <t>Kontrola tlakutěsnosti HDPE trubky od 1 m do 2000 m</t>
  </si>
  <si>
    <t>372</t>
  </si>
  <si>
    <t>https://podminky.urs.cz/item/CS_URS_2025_01/220182023</t>
  </si>
  <si>
    <t>- kontrola tlakutěsnosti na trasách HDPE trubek - přímo zadané množství:</t>
  </si>
  <si>
    <t>185</t>
  </si>
  <si>
    <t>220182022</t>
  </si>
  <si>
    <t>Uložení trubky HDPE do výkopu pro optický kabel bez zřízení lože a bez krytí průměru do 20 mm</t>
  </si>
  <si>
    <t>374</t>
  </si>
  <si>
    <t>https://podminky.urs.cz/item/CS_URS_2025_01/220182022</t>
  </si>
  <si>
    <t>pokládka nové HDPE trubky 32/27:</t>
  </si>
  <si>
    <t>z řadiče SSZ 7.71 ke stožáru č. 1 (rezerva pro budoucí moden):</t>
  </si>
  <si>
    <t>341310902-R</t>
  </si>
  <si>
    <t>Trubka HDPE 32/27</t>
  </si>
  <si>
    <t>376</t>
  </si>
  <si>
    <t>z řadiče SSZ 7.71 ke stožáru č. 5 (pro V2X):</t>
  </si>
  <si>
    <t>187</t>
  </si>
  <si>
    <t>220182027</t>
  </si>
  <si>
    <t>Montáž koncovky nebo záslepky bez svařování na HDPE trubku</t>
  </si>
  <si>
    <t>378</t>
  </si>
  <si>
    <t>https://podminky.urs.cz/item/CS_URS_2025_01/220182027</t>
  </si>
  <si>
    <t>- ukončení HDPE trubek</t>
  </si>
  <si>
    <t>1*2</t>
  </si>
  <si>
    <t>220182031-R</t>
  </si>
  <si>
    <t>Zatažení kabelu FTP 6a do ochranné HDPE trubky</t>
  </si>
  <si>
    <t>380</t>
  </si>
  <si>
    <t>pokládka kabelu FTP cat6a mezi řadičem SSZ a stožárem č.1 (WC17+WC18):</t>
  </si>
  <si>
    <t>25+25</t>
  </si>
  <si>
    <t xml:space="preserve"> pokládka kabelu FTP cat6a pro videodektory mezi řadičem SSZ a stožárem č. 1, 4,  6,  8, 11, 12, 13</t>
  </si>
  <si>
    <t>30+30+90+120+120+85+85+230+135+170+170</t>
  </si>
  <si>
    <t>189</t>
  </si>
  <si>
    <t>34121273</t>
  </si>
  <si>
    <t>kabel datový venkovní se stíněnými páry Al fólií jádro Cu plné (U/FTP) kategorie 6a</t>
  </si>
  <si>
    <t>382</t>
  </si>
  <si>
    <t>(25+25)*1,05</t>
  </si>
  <si>
    <t xml:space="preserve">pokládka kabelu FTP cat6a pro videodektory mezi řadičem SSZ a stožárem č. 1, 4,  6,  8, 11, 12, 13, vč. 5% prořezu</t>
  </si>
  <si>
    <t>(30+30+90+120+120+85+85+230+135+170+170)*1,05</t>
  </si>
  <si>
    <t>34113104-R</t>
  </si>
  <si>
    <t>FTP konektor (Rj45) cat6a</t>
  </si>
  <si>
    <t>384</t>
  </si>
  <si>
    <t>Konektor na kabelu FTP cat6a</t>
  </si>
  <si>
    <t>11*2</t>
  </si>
  <si>
    <t>191</t>
  </si>
  <si>
    <t>220061701</t>
  </si>
  <si>
    <t>Zatažení kabelu do objektu včetně vyčištění přístupu do objektu, odvinutí a zatažení kabelu do objektu do 9 kg/m</t>
  </si>
  <si>
    <t>386</t>
  </si>
  <si>
    <t>https://podminky.urs.cz/item/CS_URS_2025_01/220061701</t>
  </si>
  <si>
    <t>SO 401 - v.č. 04 - Napájení SSZ</t>
  </si>
  <si>
    <t>- zatažení kabelů do řadiče SSZ</t>
  </si>
  <si>
    <t>18+2+11</t>
  </si>
  <si>
    <t>220110346</t>
  </si>
  <si>
    <t>Montáž kabelového štítku včetně vyražení znaku na štítek, připevnění na kabel, ovinutí štítku páskou pro označení konce kabelu</t>
  </si>
  <si>
    <t>388</t>
  </si>
  <si>
    <t>https://podminky.urs.cz/item/CS_URS_2025_01/220110346</t>
  </si>
  <si>
    <t>31*2</t>
  </si>
  <si>
    <t>- průběžné označení kabelů:</t>
  </si>
  <si>
    <t>193</t>
  </si>
  <si>
    <t>35442120</t>
  </si>
  <si>
    <t>štítek plastový - směr dvojstr.</t>
  </si>
  <si>
    <t>390</t>
  </si>
  <si>
    <t>29*2</t>
  </si>
  <si>
    <t>220960182</t>
  </si>
  <si>
    <t>Montáž řadiče včetně usazení, zatažení kabelů do řadiče, připojení uzemnění přes šest světelných skupin</t>
  </si>
  <si>
    <t>392</t>
  </si>
  <si>
    <t>https://podminky.urs.cz/item/CS_URS_2025_01/220960182</t>
  </si>
  <si>
    <t>195</t>
  </si>
  <si>
    <t>406100046-R</t>
  </si>
  <si>
    <t>Mikroprocesorový řadič-SSZ</t>
  </si>
  <si>
    <t>394</t>
  </si>
  <si>
    <t>406100047-R</t>
  </si>
  <si>
    <t>Základový rám pod řadič - plastový</t>
  </si>
  <si>
    <t>396</t>
  </si>
  <si>
    <t>v. č. 02</t>
  </si>
  <si>
    <t>- montáž řadiče SSZ</t>
  </si>
  <si>
    <t>197</t>
  </si>
  <si>
    <t>220960192</t>
  </si>
  <si>
    <t>Regulace a aktivace jedné signální skupiny mikroprocesorového řadiče</t>
  </si>
  <si>
    <t>398</t>
  </si>
  <si>
    <t>https://podminky.urs.cz/item/CS_URS_2025_01/220960192</t>
  </si>
  <si>
    <t>- signal. skupina č. 1 (VA)</t>
  </si>
  <si>
    <t>220960196</t>
  </si>
  <si>
    <t>Regulace a aktivace každé další signální skupiny s použitím montážní plošiny</t>
  </si>
  <si>
    <t>400</t>
  </si>
  <si>
    <t>https://podminky.urs.cz/item/CS_URS_2025_01/220960196</t>
  </si>
  <si>
    <t>Sign. skupina č. 2 (VB)</t>
  </si>
  <si>
    <t>Sign. skupina č. 3 (VC)</t>
  </si>
  <si>
    <t>Sign. skupina č. 4 (VD)</t>
  </si>
  <si>
    <t>Sign. skupina č. 5 (VE)</t>
  </si>
  <si>
    <t>Sign. skupina č. 6 (VF)</t>
  </si>
  <si>
    <t>Sign. skupina č. 7 (VG)</t>
  </si>
  <si>
    <t>199</t>
  </si>
  <si>
    <t>220960199</t>
  </si>
  <si>
    <t>Regulace a aktivace každé další signální skupiny mikroprocesorového řadiče bez použití plošiny</t>
  </si>
  <si>
    <t>402</t>
  </si>
  <si>
    <t>https://podminky.urs.cz/item/CS_URS_2025_01/220960199</t>
  </si>
  <si>
    <t>Sign. skupina č. 9 (KC)</t>
  </si>
  <si>
    <t>Sign. skupina č. 9 (KD)</t>
  </si>
  <si>
    <t>Sign. skupina č. 10 (KE)</t>
  </si>
  <si>
    <t>Sign. skupina č. 11 (SA)</t>
  </si>
  <si>
    <t>Sign. skupina č. 12 (SD)</t>
  </si>
  <si>
    <t>Sign. skupina č. 13 (SG)</t>
  </si>
  <si>
    <t>Sign. skupina č. 14 (PA)</t>
  </si>
  <si>
    <t>Sign. skupina č. 15 (PB)</t>
  </si>
  <si>
    <t>Sign. skupina č. 16 (PC)</t>
  </si>
  <si>
    <t>Sign. skupina č. 17 (PD)</t>
  </si>
  <si>
    <t>Sign. skupina č. 18 (PG)</t>
  </si>
  <si>
    <t>Sign. skupina č. 19 (ZA)</t>
  </si>
  <si>
    <t>Sign. skupina č. 20 (ZB)</t>
  </si>
  <si>
    <t>Sign. skupina č. 21 (ZC)</t>
  </si>
  <si>
    <t>Sign. skupina č. 22 (ZD)</t>
  </si>
  <si>
    <t>Sign. skupina č. 23 (ZG)</t>
  </si>
  <si>
    <t>Sign. skupina č. 24 (ZH)</t>
  </si>
  <si>
    <t>Sign. skupina č. 25 (ZVB)</t>
  </si>
  <si>
    <t>Sign. skupina č. 26 (ZVF)</t>
  </si>
  <si>
    <t>220960201</t>
  </si>
  <si>
    <t>Adresace řadiče MR přes čtyři světelné skupiny</t>
  </si>
  <si>
    <t>404</t>
  </si>
  <si>
    <t>https://podminky.urs.cz/item/CS_URS_2025_01/220960201</t>
  </si>
  <si>
    <t>201</t>
  </si>
  <si>
    <t>220960222</t>
  </si>
  <si>
    <t>Programování řadiče MR přes deset světelných skupin</t>
  </si>
  <si>
    <t>406</t>
  </si>
  <si>
    <t>https://podminky.urs.cz/item/CS_URS_2025_01/220960222</t>
  </si>
  <si>
    <t>světelných skupin: 26</t>
  </si>
  <si>
    <t>220960301</t>
  </si>
  <si>
    <t>Příprava ke komplexnímu vyzkoušení křižovatky s mikroprocesorovým řadičem MR za první signální skupinu</t>
  </si>
  <si>
    <t>408</t>
  </si>
  <si>
    <t>https://podminky.urs.cz/item/CS_URS_2025_01/220960301</t>
  </si>
  <si>
    <t>(VA)</t>
  </si>
  <si>
    <t>203</t>
  </si>
  <si>
    <t>220960302</t>
  </si>
  <si>
    <t>Příprava ke komplexnímu vyzkoušení křižovatky s mikroprocesorovým řadičem MR za každou další signální skupinu</t>
  </si>
  <si>
    <t>410</t>
  </si>
  <si>
    <t>https://podminky.urs.cz/item/CS_URS_2025_01/220960302</t>
  </si>
  <si>
    <t>6+19</t>
  </si>
  <si>
    <t>220960311</t>
  </si>
  <si>
    <t>Komplexní vyzkoušení křižovatky s mikroprocesorovým řadičem MR před uvedením zařízení do provozu do pěti signálních skupin</t>
  </si>
  <si>
    <t>412</t>
  </si>
  <si>
    <t>https://podminky.urs.cz/item/CS_URS_2025_01/220960311</t>
  </si>
  <si>
    <t>205</t>
  </si>
  <si>
    <t>220960312</t>
  </si>
  <si>
    <t>Komplexní vyzkoušení křižovatky s mikroprocesorovým řadičem MR před uvedením zařízení do provozu za každých dalších pět signálních skupin</t>
  </si>
  <si>
    <t>414</t>
  </si>
  <si>
    <t>https://podminky.urs.cz/item/CS_URS_2025_01/220960312</t>
  </si>
  <si>
    <t>220960443</t>
  </si>
  <si>
    <t>Připojení silničního signalizačního zařízení včetně vyhledání příslušných vodičů koordinačního kabelu, kontroly ovládacích napětí, propojení svorkovnice B a F do koordinované skupiny</t>
  </si>
  <si>
    <t>416</t>
  </si>
  <si>
    <t>https://podminky.urs.cz/item/CS_URS_2025_01/220960443</t>
  </si>
  <si>
    <t>stávajícího systému celočervená vlna pro vozidla IZS</t>
  </si>
  <si>
    <t>207</t>
  </si>
  <si>
    <t>220960444</t>
  </si>
  <si>
    <t>Kontrola silničního signalizačního zařízení včetně kotroly přicházejících koordinačních povelů a impulsů, kontroly reakce zařízení na příslušné povely, prověření obvodů pro volby programu, prověření obvodů pro výběr impulsů v podřízeném koordinovaném režimu (zelená vlna)</t>
  </si>
  <si>
    <t>418</t>
  </si>
  <si>
    <t>https://podminky.urs.cz/item/CS_URS_2025_01/220960444</t>
  </si>
  <si>
    <t>228960002</t>
  </si>
  <si>
    <t>Demontáž stožáru nebo sloupku včetně vytažení a odpojení kabelu, odpojení uzemnění a naložení stožáru, bez odstranění základu přímého na základovém rámu</t>
  </si>
  <si>
    <t>420</t>
  </si>
  <si>
    <t>https://podminky.urs.cz/item/CS_URS_2025_01/228960002</t>
  </si>
  <si>
    <t>demontáž stožáru chodeckého č. 2</t>
  </si>
  <si>
    <t xml:space="preserve"> demontáž stožáru chodeckého č. 3</t>
  </si>
  <si>
    <t>demontáž stožáru chodeckého č. 5</t>
  </si>
  <si>
    <t>demontáž stožáru chodeckého č. 7</t>
  </si>
  <si>
    <t>demontáž stožáru chodeckého č. 9</t>
  </si>
  <si>
    <t>demontáž stožáru chodeckého č. 14</t>
  </si>
  <si>
    <t>demontáž sloupku ručního řízení č. 10, 15</t>
  </si>
  <si>
    <t>209</t>
  </si>
  <si>
    <t>228960003</t>
  </si>
  <si>
    <t>Demontáž stožáru nebo sloupku včetně vytažení a odpojení kabelu, odpojení uzemnění a naložení stožáru, bez odstranění základu vyložníkového zapuštěného</t>
  </si>
  <si>
    <t>422</t>
  </si>
  <si>
    <t>https://podminky.urs.cz/item/CS_URS_2025_01/228960003</t>
  </si>
  <si>
    <t xml:space="preserve"> demontáž stožáru výložníkového, č. 1</t>
  </si>
  <si>
    <t>demontáž stožáru výložníkového, č. 4</t>
  </si>
  <si>
    <t>demontáž stožáru výložníkového, č. 6</t>
  </si>
  <si>
    <t>demontáž stožáru výložníkového, č. 8</t>
  </si>
  <si>
    <t>demontáž stožáru výložníkového, č. 11</t>
  </si>
  <si>
    <t>demontáž stožáru výložníkového, č. 12</t>
  </si>
  <si>
    <t>demontáž stožáru výložníkového, č. 13</t>
  </si>
  <si>
    <t>demontáž stožáru (sloupku ručního řízeni č. 10</t>
  </si>
  <si>
    <t>demontáž stožáru (sloupku ručního řízeni č. 15</t>
  </si>
  <si>
    <t>228960005</t>
  </si>
  <si>
    <t>Demontáž stožáru nebo sloupku včetně vytažení a odpojení kabelu, odpojení uzemnění a naložení stožáru, bez odstranění základu příslušenství ze stožáru výložníku</t>
  </si>
  <si>
    <t>424</t>
  </si>
  <si>
    <t>https://podminky.urs.cz/item/CS_URS_2025_01/228960005</t>
  </si>
  <si>
    <t xml:space="preserve">demontáž výložníku ze stožárů č. 1, 4, 6, 8, 11, 12,  13</t>
  </si>
  <si>
    <t>211</t>
  </si>
  <si>
    <t>228960021</t>
  </si>
  <si>
    <t>Demontáž svorkovnice stožárové</t>
  </si>
  <si>
    <t>426</t>
  </si>
  <si>
    <t>https://podminky.urs.cz/item/CS_URS_2025_01/228960021</t>
  </si>
  <si>
    <t>demontáž svorkovnice ze stožáru č. 1-15</t>
  </si>
  <si>
    <t>228960031</t>
  </si>
  <si>
    <t>Demontáž návěstidla včetně otevření a uvolnění paraboly, vytažení kabelu ze stožáru, odmontování návěstidla ze stožáru nebo výložníku, odpojení kabelu ze svorkovnice ve stožáru a návěstidle jednokomorového ze stožáru</t>
  </si>
  <si>
    <t>428</t>
  </si>
  <si>
    <t>https://podminky.urs.cz/item/CS_URS_2025_01/228960031</t>
  </si>
  <si>
    <t>demontáž návěstidla 1x200 ze stožáru č. 1 až 15</t>
  </si>
  <si>
    <t>213</t>
  </si>
  <si>
    <t>228960036</t>
  </si>
  <si>
    <t>Demontáž návěstidla včetně otevření a uvolnění paraboly, vytažení kabelu ze stožáru, odmontování návěstidla ze stožáru nebo výložníku, odpojení kabelu ze svorkovnice ve stožáru a návěstidle dvoukomorového ze stožáru</t>
  </si>
  <si>
    <t>430</t>
  </si>
  <si>
    <t>https://podminky.urs.cz/item/CS_URS_2025_01/228960036</t>
  </si>
  <si>
    <t>demontáž návěstidla 2x200 ze stožáru č. 1, 2, 4, 5, 6, 7, 8, 9, 13, 14</t>
  </si>
  <si>
    <t>228960041</t>
  </si>
  <si>
    <t>Demontáž návěstidla včetně otevření a uvolnění paraboly, vytažení kabelu ze stožáru, odmontování návěstidla ze stožáru nebo výložníku, odpojení kabelu ze svorkovnice ve stožáru a návěstidle tříkomorového ze stožáru</t>
  </si>
  <si>
    <t>432</t>
  </si>
  <si>
    <t>https://podminky.urs.cz/item/CS_URS_2025_01/228960041</t>
  </si>
  <si>
    <t>demontáž návěstidla 3x200 ze stožáru č. 1, 4, 6, 7, 8, 11, 12, 13</t>
  </si>
  <si>
    <t>215</t>
  </si>
  <si>
    <t>228960042</t>
  </si>
  <si>
    <t>Demontáž návěstidla včetně otevření a uvolnění paraboly, vytažení kabelu ze stožáru, odmontování návěstidla ze stožáru nebo výložníku, odpojení kabelu ze svorkovnice ve stožáru a návěstidle tříkomorového z výložníku</t>
  </si>
  <si>
    <t>434</t>
  </si>
  <si>
    <t>https://podminky.urs.cz/item/CS_URS_2025_01/228960042</t>
  </si>
  <si>
    <t>demontáž návěstidla 3x300 ze stožáru č. 1, 4, 6, 8, 11, 12, 13</t>
  </si>
  <si>
    <t>228960113</t>
  </si>
  <si>
    <t>Demontáž signalizačního zařízení pro nevidomé z návěstidla</t>
  </si>
  <si>
    <t>436</t>
  </si>
  <si>
    <t>https://podminky.urs.cz/item/CS_URS_2025_01/228960113</t>
  </si>
  <si>
    <t>demontáž zařízení ze stožáru č. 1, 2, 4, 5, 6, 7, 8, 9, 13, 14</t>
  </si>
  <si>
    <t>217</t>
  </si>
  <si>
    <t>228960117-R</t>
  </si>
  <si>
    <t>Demontáž přijímače pro aktivaci signalizace pro nevidimé včetně rozměření a označení místa pro vyvrtání otvorů, vyvrtání otvorů, vyříznutí závitů, montáže skříňky se zapojením, nastavení a vyzkoušení</t>
  </si>
  <si>
    <t>438</t>
  </si>
  <si>
    <t xml:space="preserve">demontáž přijímače ze stožáru </t>
  </si>
  <si>
    <t>228960126</t>
  </si>
  <si>
    <t>Demontáž stožárových doplňků včetně demontáže tlačítka nebo spínače a odpojení ze svorkovnice ve stožáru tlačítka pro chodce</t>
  </si>
  <si>
    <t>440</t>
  </si>
  <si>
    <t>https://podminky.urs.cz/item/CS_URS_2025_01/228960126</t>
  </si>
  <si>
    <t xml:space="preserve">demontáž tlačítka pro chodce ze stožáru č.  1, 2, 4, 5, 6, 7, 8, 9, 13, 14</t>
  </si>
  <si>
    <t>219</t>
  </si>
  <si>
    <t>228960133</t>
  </si>
  <si>
    <t>Odpojení stožárové svorkovnice do 19 žil</t>
  </si>
  <si>
    <t>442</t>
  </si>
  <si>
    <t>https://podminky.urs.cz/item/CS_URS_2025_01/228960133</t>
  </si>
  <si>
    <t>demontáž svorkovnice ze stožáru</t>
  </si>
  <si>
    <t>228960134</t>
  </si>
  <si>
    <t>Odpojení stožárové svorkovnice do 34 žil</t>
  </si>
  <si>
    <t>444</t>
  </si>
  <si>
    <t>https://podminky.urs.cz/item/CS_URS_2025_01/228960134</t>
  </si>
  <si>
    <t xml:space="preserve">demontáž svorkovnice ze  stožáru ručního řízení</t>
  </si>
  <si>
    <t>221</t>
  </si>
  <si>
    <t>228960141</t>
  </si>
  <si>
    <t>Demontáž kontrastního rámu s použitím montážní plošiny pro jednokomorové návěstidlo</t>
  </si>
  <si>
    <t>446</t>
  </si>
  <si>
    <t>https://podminky.urs.cz/item/CS_URS_2025_01/228960141</t>
  </si>
  <si>
    <t>demontáž návěstidla 1x200 ze stožáru č.1 (KC), 4 (KD), 13 (KE)</t>
  </si>
  <si>
    <t>228960143</t>
  </si>
  <si>
    <t>Demontáž kontrastního rámu s použitím montážní plošiny pro tříkomorové návěstidlo</t>
  </si>
  <si>
    <t>448</t>
  </si>
  <si>
    <t>https://podminky.urs.cz/item/CS_URS_2025_01/228960143</t>
  </si>
  <si>
    <t>demontáž kontrastního rámu návěstidla 3x300 ze stožáru č. č. 1 (VA"), 4 (VB"), 6 (VC"), 8 (VD"), 11 (VE"), 12 (VF"), 13 (VG")</t>
  </si>
  <si>
    <t>223</t>
  </si>
  <si>
    <t>228960156</t>
  </si>
  <si>
    <t>Demontáž upevňovací soupravy dopravních značek ze stožáru</t>
  </si>
  <si>
    <t>450</t>
  </si>
  <si>
    <t>https://podminky.urs.cz/item/CS_URS_2025_01/228960156</t>
  </si>
  <si>
    <t xml:space="preserve"> demontáž P2 ze stožáru č. 1, 6, 11, 13</t>
  </si>
  <si>
    <t xml:space="preserve"> demontáž P4 ze stožáru č. 4, 8, 12</t>
  </si>
  <si>
    <t xml:space="preserve"> demontáž E2b ze stožáru č. 4, 8, 12</t>
  </si>
  <si>
    <t xml:space="preserve"> demontáž IP6 ze stožáru č. 3</t>
  </si>
  <si>
    <t>46-M</t>
  </si>
  <si>
    <t>Zemní práce při extr.mont.pracích</t>
  </si>
  <si>
    <t>460010024</t>
  </si>
  <si>
    <t>Vytyčení trasy vedení kabelového (podzemního) v zastavěném prostoru</t>
  </si>
  <si>
    <t>452</t>
  </si>
  <si>
    <t>https://podminky.urs.cz/item/CS_URS_2025_01/460010024</t>
  </si>
  <si>
    <t>(115+85+116+54+17)*0,001</t>
  </si>
  <si>
    <t>225</t>
  </si>
  <si>
    <t>460010025</t>
  </si>
  <si>
    <t>Vytyčení trasy inženýrských sítí v zastavěném prostoru</t>
  </si>
  <si>
    <t>454</t>
  </si>
  <si>
    <t>https://podminky.urs.cz/item/CS_URS_2025_01/460010025</t>
  </si>
  <si>
    <t>387*0,001*6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</si>
  <si>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</si>
  <si>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</si>
  <si>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456</t>
  </si>
  <si>
    <t>https://podminky.urs.cz/item/CS_URS_2025_01/460131113</t>
  </si>
  <si>
    <t>výkopy pro základy výložníkových stožárů č. 1, 4, 6, 8, 11, 12, 13:</t>
  </si>
  <si>
    <t>(1,7*1*1)*7</t>
  </si>
  <si>
    <t xml:space="preserve"> výkopy pro základy chodeckých stožárů č. 2, 3, 5, 7, 9, 14:</t>
  </si>
  <si>
    <t>(0,6*0,6*0,6)*6</t>
  </si>
  <si>
    <t xml:space="preserve"> výkopy pro základy sloupku RŘ č. 10, 15:</t>
  </si>
  <si>
    <t>(0,6*0,6*0,6)*2</t>
  </si>
  <si>
    <t>- výkop pro základ řadiče SSZ:</t>
  </si>
  <si>
    <t>(0,5*1*0,8)*1</t>
  </si>
  <si>
    <t>227</t>
  </si>
  <si>
    <t>460161152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</si>
  <si>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</si>
  <si>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458</t>
  </si>
  <si>
    <t>https://podminky.urs.cz/item/CS_URS_2025_01/460161152</t>
  </si>
  <si>
    <t>- výkop 35 x 60 ručně - odměřeno v AutoCadu:</t>
  </si>
  <si>
    <t>27+19+41+21+15+17+95+9+32+28</t>
  </si>
  <si>
    <t>460281111</t>
  </si>
  <si>
    <t>Pažení výkopů příložné plné rýh kabelových, hloubky do 2 m</t>
  </si>
  <si>
    <t>460</t>
  </si>
  <si>
    <t>https://podminky.urs.cz/item/CS_URS_2025_01/460281111</t>
  </si>
  <si>
    <t>pažení pro základy výložníkových stožárů č. 1, 4, 6, 8, 11, 12, 13:</t>
  </si>
  <si>
    <t>(1*1)*7</t>
  </si>
  <si>
    <t xml:space="preserve">- pažení pro startovací, průběžné a koncové jámy řízených protlaků: </t>
  </si>
  <si>
    <t>(1,5*1,3)*14</t>
  </si>
  <si>
    <t>229</t>
  </si>
  <si>
    <t>460281121</t>
  </si>
  <si>
    <t>Pažení výkopů odstranění pažení příložného plného rýh kabelových, hloubky do 2 m</t>
  </si>
  <si>
    <t>462</t>
  </si>
  <si>
    <t>https://podminky.urs.cz/item/CS_URS_2025_01/460281121</t>
  </si>
  <si>
    <t>460341113</t>
  </si>
  <si>
    <t>Vodorovné přemístění (odvoz) horniny dopravními prostředky včetně složení, bez naložení a rozprostření jakékoliv třídy, na vzdálenost přes 500 do 1000 m</t>
  </si>
  <si>
    <t>464</t>
  </si>
  <si>
    <t>https://podminky.urs.cz/item/CS_URS_2025_01/460341113</t>
  </si>
  <si>
    <t>231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</si>
  <si>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</si>
  <si>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</si>
  <si>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466</t>
  </si>
  <si>
    <t>https://podminky.urs.cz/item/CS_URS_2025_01/460341121</t>
  </si>
  <si>
    <t>Za dalších 4km:</t>
  </si>
  <si>
    <t>128,948</t>
  </si>
  <si>
    <t>460431162</t>
  </si>
  <si>
    <t>Zásyp kabelových rýh ručně s přemístění sypaniny ze vzdálenosti do 10 m, s uložením výkopku ve vrstvách včetně zhutnění a úpravy povrchu šířky 35 cm hloubky 60 cm z horniny třídy těžitelnosti I skupiny 3</t>
  </si>
  <si>
    <t>468</t>
  </si>
  <si>
    <t>https://podminky.urs.cz/item/CS_URS_2025_01/460431162</t>
  </si>
  <si>
    <t>- zásyp 35 x 60 ručně - odměřeno v AutoCadu:</t>
  </si>
  <si>
    <t>233</t>
  </si>
  <si>
    <t>460631212</t>
  </si>
  <si>
    <t>Zemní protlaky řízené horizontální vrtání v hornině třídy těžitelnosti I a II skupiny 1 až 4 včetně protlačení trub v hloubce do 6 m vnějšího průměru vrtu přes 90 do 110 mm</t>
  </si>
  <si>
    <t>470</t>
  </si>
  <si>
    <t>https://podminky.urs.cz/item/CS_URS_2025_01/460631212</t>
  </si>
  <si>
    <t xml:space="preserve">nový prostup  DN110 číslo 1, 2, 3, 5 za stávající neprůchozí - odměřeno v AutoCadu</t>
  </si>
  <si>
    <t>16+7,5+17,6+6,5</t>
  </si>
  <si>
    <t>28613813-R</t>
  </si>
  <si>
    <t>trubka vodovodní HDPE (IPE) tyče 6,12m 110x6,3mm</t>
  </si>
  <si>
    <t>472</t>
  </si>
  <si>
    <t>nový prostup, vč. 5% prořezu za stávající neprůchozí</t>
  </si>
  <si>
    <t>(16+7,5+17,6+6,5)*1,05</t>
  </si>
  <si>
    <t>235</t>
  </si>
  <si>
    <t>460631214</t>
  </si>
  <si>
    <t>Zemní protlaky řízené horizontální vrtání v hornině třídy těžitelnosti I a II skupiny 1 až 4 včetně protlačení trub v hloubce do 6 m vnějšího průměru vrtu přes 140 do 180 mm</t>
  </si>
  <si>
    <t>-12447881</t>
  </si>
  <si>
    <t>https://podminky.urs.cz/item/CS_URS_2025_01/460631214</t>
  </si>
  <si>
    <t>PS401 - v. č. 02 - Situace SSZ 5.12</t>
  </si>
  <si>
    <t xml:space="preserve">řízené kabelové prostupy DN160 číslo 4, 5, 6  za stávající neprůchozí - odměřeno v AutoCadu:</t>
  </si>
  <si>
    <t>17,8+17,4+15,6</t>
  </si>
  <si>
    <t>28613904</t>
  </si>
  <si>
    <t>potrubí plynovodní PE 100RC SDR 17 PN 0,1MPa tyče 12m 160x9,5mm</t>
  </si>
  <si>
    <t>-192352419</t>
  </si>
  <si>
    <t>řízené kabelové prostupy DN160 číslo 4, 5, 6 za stávající neprůchozí - odměřeno v AutoCadu</t>
  </si>
  <si>
    <t>237</t>
  </si>
  <si>
    <t>460632113</t>
  </si>
  <si>
    <t>Zemní protlaky zemní práce nutné k provedení protlaku výkop včetně zásypu ručně startovací jáma v hornině třídy těžitelnosti I skupiny 3</t>
  </si>
  <si>
    <t>474</t>
  </si>
  <si>
    <t>https://podminky.urs.cz/item/CS_URS_2025_01/460632113</t>
  </si>
  <si>
    <t xml:space="preserve">- výkopy a záhozy startovacích jam řízených protlaků: </t>
  </si>
  <si>
    <t>460632213</t>
  </si>
  <si>
    <t>Zemní protlaky zemní práce nutné k provedení protlaku výkop včetně zásypu ručně koncová jáma v hornině třídy těžitelnosti I skupiny 3</t>
  </si>
  <si>
    <t>476</t>
  </si>
  <si>
    <t>https://podminky.urs.cz/item/CS_URS_2025_01/460632213</t>
  </si>
  <si>
    <t xml:space="preserve">- výkopy a záhozy cílových jam řízených protlaků: </t>
  </si>
  <si>
    <t>239</t>
  </si>
  <si>
    <t>460641132</t>
  </si>
  <si>
    <t>Základové konstrukce základ bez bednění do rostlé zeminy z monolitického železobetonu bez výztuže se zvýšenými nároky na prostředí tř. C 30/37</t>
  </si>
  <si>
    <t>478</t>
  </si>
  <si>
    <t>https://podminky.urs.cz/item/CS_URS_2025_01/460641132</t>
  </si>
  <si>
    <t xml:space="preserve"> základy výložníkových stožárů č.  1, 4, 6, 8, 11, 12, 13:</t>
  </si>
  <si>
    <t xml:space="preserve">základy chodeckých stožárů č.  2, 3, 5, 7, 9, 14:</t>
  </si>
  <si>
    <t>(0,6^3)*6</t>
  </si>
  <si>
    <t>základy slpupku ručního řízení č. 10, 15</t>
  </si>
  <si>
    <t>(0,6^3)*2</t>
  </si>
  <si>
    <t>základu řadiče SSZ:</t>
  </si>
  <si>
    <t>1,5*(0,8*1)</t>
  </si>
  <si>
    <t>460641212</t>
  </si>
  <si>
    <t>Základové konstrukce výztuž z betonářské oceli 10 505</t>
  </si>
  <si>
    <t>480</t>
  </si>
  <si>
    <t>https://podminky.urs.cz/item/CS_URS_2025_01/460641212</t>
  </si>
  <si>
    <t>- betonářská ocel žebírková pr.10 mm jak.10505 dl.6 m</t>
  </si>
  <si>
    <t>7*0,005</t>
  </si>
  <si>
    <t>241</t>
  </si>
  <si>
    <t>460641411</t>
  </si>
  <si>
    <t>Základové konstrukce bednění s případnými vzpěrami nezabudované zřízení</t>
  </si>
  <si>
    <t>482</t>
  </si>
  <si>
    <t>https://podminky.urs.cz/item/CS_URS_2025_01/460641411</t>
  </si>
  <si>
    <t>(2*(1,7*1))*7</t>
  </si>
  <si>
    <t>(2*(1,5*1,8))*14</t>
  </si>
  <si>
    <t>460641412</t>
  </si>
  <si>
    <t>Základové konstrukce bednění s případnými vzpěrami nezabudované odstranění</t>
  </si>
  <si>
    <t>484</t>
  </si>
  <si>
    <t>https://podminky.urs.cz/item/CS_URS_2025_01/460641412</t>
  </si>
  <si>
    <t>243</t>
  </si>
  <si>
    <t>460661512</t>
  </si>
  <si>
    <t>Kabelové lože z písku včetně podsypu, zhutnění a urovnání povrchu pro kabely nn zakryté plastovou fólií, šířky přes 25 do 50 cm</t>
  </si>
  <si>
    <t>244708388</t>
  </si>
  <si>
    <t>https://podminky.urs.cz/item/CS_URS_2025_01/460661512</t>
  </si>
  <si>
    <t>69311311</t>
  </si>
  <si>
    <t>pás varovný plný do výkopu š 330mm s potiskem</t>
  </si>
  <si>
    <t>488</t>
  </si>
  <si>
    <t>245</t>
  </si>
  <si>
    <t>460741133</t>
  </si>
  <si>
    <t>Osazení kabelových prostupů včetně utěsnění a spárování z trub betonových do rýhy, bez výkopových prací s obetonováním, vnitřního průměru přes 20 do 30 cm</t>
  </si>
  <si>
    <t>490</t>
  </si>
  <si>
    <t>https://podminky.urs.cz/item/CS_URS_2025_01/460741133</t>
  </si>
  <si>
    <t>pro výložníkové stožáry č. č. 1, 4, 6, 8, 10, 11, 12:</t>
  </si>
  <si>
    <t>1,5*7</t>
  </si>
  <si>
    <t>28610007-R</t>
  </si>
  <si>
    <t>trubka tlaková hrdlovaná vodovodní PVC dl 6m DN 300</t>
  </si>
  <si>
    <t>492</t>
  </si>
  <si>
    <t>pro výložníkové stožáry č. 1, 3, 5, 7, 9, 10:</t>
  </si>
  <si>
    <t>1,5*6</t>
  </si>
  <si>
    <t>247</t>
  </si>
  <si>
    <t>460791214</t>
  </si>
  <si>
    <t>Montáž trubek ochranných uložených volně do rýhy plastových ohebných, vnitřního průměru přes 90 do 110 mm</t>
  </si>
  <si>
    <t>494</t>
  </si>
  <si>
    <t>https://podminky.urs.cz/item/CS_URS_2025_01/460791214</t>
  </si>
  <si>
    <t>- do výkopu 35 x 60 ručně - odměřeno v AutoCadu:</t>
  </si>
  <si>
    <t>34571355</t>
  </si>
  <si>
    <t>trubka elektroinstalační ohebná dvouplášťová korugovaná HDPE+LDPE (chránička) vnitřní průměr min. 90mm</t>
  </si>
  <si>
    <t>496</t>
  </si>
  <si>
    <t>- do výkopu 35 x 60 ručně - odměřeno v AutoCadu, vč. 5% prořezu:</t>
  </si>
  <si>
    <t>249</t>
  </si>
  <si>
    <t>460744112</t>
  </si>
  <si>
    <t>Osazení kabelových prostupů vyčištění stávajících kabelových trub čistící soupravou bez kabelové komory</t>
  </si>
  <si>
    <t>498</t>
  </si>
  <si>
    <t>https://podminky.urs.cz/item/CS_URS_2025_01/460744112</t>
  </si>
  <si>
    <t>- stávající prostupy:</t>
  </si>
  <si>
    <t>16+7,5+17,6+17,8+7,5+17,4+17,4</t>
  </si>
  <si>
    <t>468051121</t>
  </si>
  <si>
    <t>Bourání základu betonového</t>
  </si>
  <si>
    <t>500</t>
  </si>
  <si>
    <t>https://podminky.urs.cz/item/CS_URS_2025_01/468051121</t>
  </si>
  <si>
    <t>- rušení základů chodeckých stožárů:</t>
  </si>
  <si>
    <t>(0,6*0,6*0,6)*8</t>
  </si>
  <si>
    <t>251</t>
  </si>
  <si>
    <t>468051131</t>
  </si>
  <si>
    <t>Bourání základu železobetonového</t>
  </si>
  <si>
    <t>502</t>
  </si>
  <si>
    <t>https://podminky.urs.cz/item/CS_URS_2025_01/468051131</t>
  </si>
  <si>
    <t>- rušení základů výložníkových stožárů:</t>
  </si>
  <si>
    <t>469972111</t>
  </si>
  <si>
    <t>Odvoz suti a vybouraných hmot odvoz suti a vybouraných hmot do 1 km</t>
  </si>
  <si>
    <t>504</t>
  </si>
  <si>
    <t>https://podminky.urs.cz/item/CS_URS_2025_01/469972111</t>
  </si>
  <si>
    <t>((1,7*1*1)*7)*1,66</t>
  </si>
  <si>
    <t>((0,6*0,6*0,6)*8)*1,66</t>
  </si>
  <si>
    <t>253</t>
  </si>
  <si>
    <t>469972121</t>
  </si>
  <si>
    <t>Odvoz suti a vybouraných hmot odvoz suti a vybouraných hmot Příplatek k ceně za každý další i započatý 1 km</t>
  </si>
  <si>
    <t>506</t>
  </si>
  <si>
    <t>https://podminky.urs.cz/item/CS_URS_2025_01/469972121</t>
  </si>
  <si>
    <t>22,622*4</t>
  </si>
  <si>
    <t>2,151*4</t>
  </si>
  <si>
    <t>HZS</t>
  </si>
  <si>
    <t>Hodinové zúčtovací sazby</t>
  </si>
  <si>
    <t>HZS3222</t>
  </si>
  <si>
    <t>Hodinové zúčtovací sazby montáží technologických zařízení na stavebních objektech montér slaboproudých zařízení odborný</t>
  </si>
  <si>
    <t>262144</t>
  </si>
  <si>
    <t>508</t>
  </si>
  <si>
    <t>https://podminky.urs.cz/item/CS_URS_2025_01/HZS3222</t>
  </si>
  <si>
    <t>PS401 - v.č. 01 - Technická zpráva</t>
  </si>
  <si>
    <t>- přímo zadané</t>
  </si>
  <si>
    <t>8*3*2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</si>
  <si>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</si>
  <si>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</si>
  <si>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</si>
  <si>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</si>
  <si>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</si>
  <si>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</si>
  <si>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</si>
  <si>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012103000</t>
  </si>
  <si>
    <t>Přípravné zeměměřičské práce</t>
  </si>
  <si>
    <t>kpl</t>
  </si>
  <si>
    <t>https://podminky.urs.cz/item/CS_URS_2025_01/012103000</t>
  </si>
  <si>
    <t>012303000</t>
  </si>
  <si>
    <t>Zeměměřičské práce při provádění stavby</t>
  </si>
  <si>
    <t>https://podminky.urs.cz/item/CS_URS_2025_01/012303000</t>
  </si>
  <si>
    <t>013203000</t>
  </si>
  <si>
    <t>Dokumentace stavby bez rozlišení - vypracování dílenské dokumentace SSZ</t>
  </si>
  <si>
    <t>https://podminky.urs.cz/item/CS_URS_2025_01/013203000</t>
  </si>
  <si>
    <t>013254000</t>
  </si>
  <si>
    <t>Dokumentace skutečného provedení stavby</t>
  </si>
  <si>
    <t>https://podminky.urs.cz/item/CS_URS_2025_01/013254000</t>
  </si>
  <si>
    <t>VRN3</t>
  </si>
  <si>
    <t>Zařízení staveniště</t>
  </si>
  <si>
    <t>032002000</t>
  </si>
  <si>
    <t>Vybavení staveniště</t>
  </si>
  <si>
    <t>https://podminky.urs.cz/item/CS_URS_2025_01/032002000</t>
  </si>
  <si>
    <t>032403000</t>
  </si>
  <si>
    <t>Provizorní komunikace</t>
  </si>
  <si>
    <t>https://podminky.urs.cz/item/CS_URS_2025_01/032403000</t>
  </si>
  <si>
    <t>Poznámka k položce:_x000d_
Poznámka k položce: Poznámka k položce: bezbariérové užívání stavby</t>
  </si>
  <si>
    <t>034303000</t>
  </si>
  <si>
    <t>Dopravní značení na staveništi</t>
  </si>
  <si>
    <t>https://podminky.urs.cz/item/CS_URS_2025_01/034303000</t>
  </si>
  <si>
    <t>v. č. 01</t>
  </si>
  <si>
    <t>- provizorní dopravní značení vč. dokumentace a schválení</t>
  </si>
  <si>
    <t>VRN4</t>
  </si>
  <si>
    <t>Inženýrská činnost</t>
  </si>
  <si>
    <t>041103000</t>
  </si>
  <si>
    <t>Autorský dozor projektanta</t>
  </si>
  <si>
    <t>https://podminky.urs.cz/item/CS_URS_2025_01/041103000</t>
  </si>
  <si>
    <t>044002000</t>
  </si>
  <si>
    <t>Revize revize dočasných objektů nebo zařízení staveniště</t>
  </si>
  <si>
    <t>https://podminky.urs.cz/item/CS_URS_2025_01/044002000</t>
  </si>
  <si>
    <t>045303000</t>
  </si>
  <si>
    <t>Koordinační činnost</t>
  </si>
  <si>
    <t>https://podminky.urs.cz/item/CS_URS_2025_01/045303000</t>
  </si>
  <si>
    <t>VRN7</t>
  </si>
  <si>
    <t>Provozní vlivy</t>
  </si>
  <si>
    <t>072002000</t>
  </si>
  <si>
    <t>Silniční provoz</t>
  </si>
  <si>
    <t>https://podminky.urs.cz/item/CS_URS_2025_01/072002000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</si>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</sst>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1" TargetMode="External" /><Relationship Id="rId2" Type="http://schemas.openxmlformats.org/officeDocument/2006/relationships/hyperlink" Target="https://podminky.urs.cz/item/CS_URS_2025_01/113107043" TargetMode="External" /><Relationship Id="rId3" Type="http://schemas.openxmlformats.org/officeDocument/2006/relationships/hyperlink" Target="https://podminky.urs.cz/item/CS_URS_2025_01/171201231" TargetMode="External" /><Relationship Id="rId4" Type="http://schemas.openxmlformats.org/officeDocument/2006/relationships/hyperlink" Target="https://podminky.urs.cz/item/CS_URS_2025_01/171201201" TargetMode="External" /><Relationship Id="rId5" Type="http://schemas.openxmlformats.org/officeDocument/2006/relationships/hyperlink" Target="https://podminky.urs.cz/item/CS_URS_2025_01/121112003" TargetMode="External" /><Relationship Id="rId6" Type="http://schemas.openxmlformats.org/officeDocument/2006/relationships/hyperlink" Target="https://podminky.urs.cz/item/CS_URS_2025_01/181351103" TargetMode="External" /><Relationship Id="rId7" Type="http://schemas.openxmlformats.org/officeDocument/2006/relationships/hyperlink" Target="https://podminky.urs.cz/item/CS_URS_2025_01/184102211" TargetMode="External" /><Relationship Id="rId8" Type="http://schemas.openxmlformats.org/officeDocument/2006/relationships/hyperlink" Target="https://podminky.urs.cz/item/CS_URS_2025_01/460030023" TargetMode="External" /><Relationship Id="rId9" Type="http://schemas.openxmlformats.org/officeDocument/2006/relationships/hyperlink" Target="https://podminky.urs.cz/item/CS_URS_2025_01/181411141" TargetMode="External" /><Relationship Id="rId10" Type="http://schemas.openxmlformats.org/officeDocument/2006/relationships/hyperlink" Target="https://podminky.urs.cz/item/CS_URS_2025_01/183205111" TargetMode="External" /><Relationship Id="rId11" Type="http://schemas.openxmlformats.org/officeDocument/2006/relationships/hyperlink" Target="https://podminky.urs.cz/item/CS_URS_2025_01/183403114" TargetMode="External" /><Relationship Id="rId12" Type="http://schemas.openxmlformats.org/officeDocument/2006/relationships/hyperlink" Target="https://podminky.urs.cz/item/CS_URS_2025_01/183403153" TargetMode="External" /><Relationship Id="rId13" Type="http://schemas.openxmlformats.org/officeDocument/2006/relationships/hyperlink" Target="https://podminky.urs.cz/item/CS_URS_2025_01/183403161" TargetMode="External" /><Relationship Id="rId14" Type="http://schemas.openxmlformats.org/officeDocument/2006/relationships/hyperlink" Target="https://podminky.urs.cz/item/CS_URS_2025_01/184813511" TargetMode="External" /><Relationship Id="rId15" Type="http://schemas.openxmlformats.org/officeDocument/2006/relationships/hyperlink" Target="https://podminky.urs.cz/item/CS_URS_2025_01/184813521" TargetMode="External" /><Relationship Id="rId16" Type="http://schemas.openxmlformats.org/officeDocument/2006/relationships/hyperlink" Target="https://podminky.urs.cz/item/CS_URS_2025_01/185803111" TargetMode="External" /><Relationship Id="rId17" Type="http://schemas.openxmlformats.org/officeDocument/2006/relationships/hyperlink" Target="https://podminky.urs.cz/item/CS_URS_2025_01/185804312" TargetMode="External" /><Relationship Id="rId18" Type="http://schemas.openxmlformats.org/officeDocument/2006/relationships/hyperlink" Target="https://podminky.urs.cz/item/CS_URS_2025_01/185851121" TargetMode="External" /><Relationship Id="rId19" Type="http://schemas.openxmlformats.org/officeDocument/2006/relationships/hyperlink" Target="https://podminky.urs.cz/item/CS_URS_2025_01/185851129" TargetMode="External" /><Relationship Id="rId20" Type="http://schemas.openxmlformats.org/officeDocument/2006/relationships/hyperlink" Target="https://podminky.urs.cz/item/CS_URS_2025_01/181111111" TargetMode="External" /><Relationship Id="rId21" Type="http://schemas.openxmlformats.org/officeDocument/2006/relationships/hyperlink" Target="https://podminky.urs.cz/item/CS_URS_2025_01/564851011" TargetMode="External" /><Relationship Id="rId22" Type="http://schemas.openxmlformats.org/officeDocument/2006/relationships/hyperlink" Target="https://podminky.urs.cz/item/CS_URS_2025_01/596211110" TargetMode="External" /><Relationship Id="rId23" Type="http://schemas.openxmlformats.org/officeDocument/2006/relationships/hyperlink" Target="https://podminky.urs.cz/item/CS_URS_2025_01/113202111" TargetMode="External" /><Relationship Id="rId24" Type="http://schemas.openxmlformats.org/officeDocument/2006/relationships/hyperlink" Target="https://podminky.urs.cz/item/CS_URS_2025_01/113204111" TargetMode="External" /><Relationship Id="rId25" Type="http://schemas.openxmlformats.org/officeDocument/2006/relationships/hyperlink" Target="https://podminky.urs.cz/item/CS_URS_2025_01/569903311" TargetMode="External" /><Relationship Id="rId26" Type="http://schemas.openxmlformats.org/officeDocument/2006/relationships/hyperlink" Target="https://podminky.urs.cz/item/CS_URS_2025_01/599141111" TargetMode="External" /><Relationship Id="rId27" Type="http://schemas.openxmlformats.org/officeDocument/2006/relationships/hyperlink" Target="https://podminky.urs.cz/item/CS_URS_2025_01/916111122" TargetMode="External" /><Relationship Id="rId28" Type="http://schemas.openxmlformats.org/officeDocument/2006/relationships/hyperlink" Target="https://podminky.urs.cz/item/CS_URS_2025_01/916131213" TargetMode="External" /><Relationship Id="rId29" Type="http://schemas.openxmlformats.org/officeDocument/2006/relationships/hyperlink" Target="https://podminky.urs.cz/item/CS_URS_2025_01/916231213" TargetMode="External" /><Relationship Id="rId30" Type="http://schemas.openxmlformats.org/officeDocument/2006/relationships/hyperlink" Target="https://podminky.urs.cz/item/CS_URS_2025_01/916991121" TargetMode="External" /><Relationship Id="rId31" Type="http://schemas.openxmlformats.org/officeDocument/2006/relationships/hyperlink" Target="https://podminky.urs.cz/item/CS_URS_2025_01/915321115" TargetMode="External" /><Relationship Id="rId32" Type="http://schemas.openxmlformats.org/officeDocument/2006/relationships/hyperlink" Target="https://podminky.urs.cz/item/CS_URS_2025_01/938908411" TargetMode="External" /><Relationship Id="rId33" Type="http://schemas.openxmlformats.org/officeDocument/2006/relationships/hyperlink" Target="https://podminky.urs.cz/item/CS_URS_2025_01/938909331" TargetMode="External" /><Relationship Id="rId34" Type="http://schemas.openxmlformats.org/officeDocument/2006/relationships/hyperlink" Target="https://podminky.urs.cz/item/CS_URS_2025_01/914111112" TargetMode="External" /><Relationship Id="rId35" Type="http://schemas.openxmlformats.org/officeDocument/2006/relationships/hyperlink" Target="https://podminky.urs.cz/item/CS_URS_2025_01/919735111" TargetMode="External" /><Relationship Id="rId36" Type="http://schemas.openxmlformats.org/officeDocument/2006/relationships/hyperlink" Target="https://podminky.urs.cz/item/CS_URS_2025_01/945421110" TargetMode="External" /><Relationship Id="rId37" Type="http://schemas.openxmlformats.org/officeDocument/2006/relationships/hyperlink" Target="https://podminky.urs.cz/item/CS_URS_2025_01/966006211" TargetMode="External" /><Relationship Id="rId38" Type="http://schemas.openxmlformats.org/officeDocument/2006/relationships/hyperlink" Target="https://podminky.urs.cz/item/CS_URS_2025_01/979054451" TargetMode="External" /><Relationship Id="rId39" Type="http://schemas.openxmlformats.org/officeDocument/2006/relationships/hyperlink" Target="https://podminky.urs.cz/item/CS_URS_2025_01/997013501" TargetMode="External" /><Relationship Id="rId40" Type="http://schemas.openxmlformats.org/officeDocument/2006/relationships/hyperlink" Target="https://podminky.urs.cz/item/CS_URS_2025_01/997013509" TargetMode="External" /><Relationship Id="rId41" Type="http://schemas.openxmlformats.org/officeDocument/2006/relationships/hyperlink" Target="https://podminky.urs.cz/item/CS_URS_2025_01/997221612" TargetMode="External" /><Relationship Id="rId42" Type="http://schemas.openxmlformats.org/officeDocument/2006/relationships/hyperlink" Target="https://podminky.urs.cz/item/CS_URS_2025_01/997221861" TargetMode="External" /><Relationship Id="rId43" Type="http://schemas.openxmlformats.org/officeDocument/2006/relationships/hyperlink" Target="https://podminky.urs.cz/item/CS_URS_2025_01/997221875" TargetMode="External" /><Relationship Id="rId44" Type="http://schemas.openxmlformats.org/officeDocument/2006/relationships/hyperlink" Target="https://podminky.urs.cz/item/CS_URS_2025_01/998223011" TargetMode="External" /><Relationship Id="rId45" Type="http://schemas.openxmlformats.org/officeDocument/2006/relationships/hyperlink" Target="https://podminky.urs.cz/item/CS_URS_2025_01/210220301" TargetMode="External" /><Relationship Id="rId46" Type="http://schemas.openxmlformats.org/officeDocument/2006/relationships/hyperlink" Target="https://podminky.urs.cz/item/CS_URS_2025_01/210220304" TargetMode="External" /><Relationship Id="rId47" Type="http://schemas.openxmlformats.org/officeDocument/2006/relationships/hyperlink" Target="https://podminky.urs.cz/item/CS_URS_2025_01/210220452" TargetMode="External" /><Relationship Id="rId48" Type="http://schemas.openxmlformats.org/officeDocument/2006/relationships/hyperlink" Target="https://podminky.urs.cz/item/CS_URS_2025_01/210801311" TargetMode="External" /><Relationship Id="rId49" Type="http://schemas.openxmlformats.org/officeDocument/2006/relationships/hyperlink" Target="https://podminky.urs.cz/item/CS_URS_2025_01/210813011" TargetMode="External" /><Relationship Id="rId50" Type="http://schemas.openxmlformats.org/officeDocument/2006/relationships/hyperlink" Target="https://podminky.urs.cz/item/CS_URS_2025_01/220300152" TargetMode="External" /><Relationship Id="rId51" Type="http://schemas.openxmlformats.org/officeDocument/2006/relationships/hyperlink" Target="https://podminky.urs.cz/item/CS_URS_2025_01/220300601" TargetMode="External" /><Relationship Id="rId52" Type="http://schemas.openxmlformats.org/officeDocument/2006/relationships/hyperlink" Target="https://podminky.urs.cz/item/CS_URS_2025_01/210813071" TargetMode="External" /><Relationship Id="rId53" Type="http://schemas.openxmlformats.org/officeDocument/2006/relationships/hyperlink" Target="https://podminky.urs.cz/item/CS_URS_2025_01/220300153" TargetMode="External" /><Relationship Id="rId54" Type="http://schemas.openxmlformats.org/officeDocument/2006/relationships/hyperlink" Target="https://podminky.urs.cz/item/CS_URS_2025_01/220300603" TargetMode="External" /><Relationship Id="rId55" Type="http://schemas.openxmlformats.org/officeDocument/2006/relationships/hyperlink" Target="https://podminky.urs.cz/item/CS_URS_2025_01/210813081" TargetMode="External" /><Relationship Id="rId56" Type="http://schemas.openxmlformats.org/officeDocument/2006/relationships/hyperlink" Target="https://podminky.urs.cz/item/CS_URS_2025_01/220300154" TargetMode="External" /><Relationship Id="rId57" Type="http://schemas.openxmlformats.org/officeDocument/2006/relationships/hyperlink" Target="https://podminky.urs.cz/item/CS_URS_2025_01/220300603" TargetMode="External" /><Relationship Id="rId58" Type="http://schemas.openxmlformats.org/officeDocument/2006/relationships/hyperlink" Target="https://podminky.urs.cz/item/CS_URS_2025_01/210813101" TargetMode="External" /><Relationship Id="rId59" Type="http://schemas.openxmlformats.org/officeDocument/2006/relationships/hyperlink" Target="https://podminky.urs.cz/item/CS_URS_2025_01/220300155" TargetMode="External" /><Relationship Id="rId60" Type="http://schemas.openxmlformats.org/officeDocument/2006/relationships/hyperlink" Target="https://podminky.urs.cz/item/CS_URS_2025_01/220300604" TargetMode="External" /><Relationship Id="rId61" Type="http://schemas.openxmlformats.org/officeDocument/2006/relationships/hyperlink" Target="https://podminky.urs.cz/item/CS_URS_2025_01/210813111" TargetMode="External" /><Relationship Id="rId62" Type="http://schemas.openxmlformats.org/officeDocument/2006/relationships/hyperlink" Target="https://podminky.urs.cz/item/CS_URS_2025_01/220300156" TargetMode="External" /><Relationship Id="rId63" Type="http://schemas.openxmlformats.org/officeDocument/2006/relationships/hyperlink" Target="https://podminky.urs.cz/item/CS_URS_2025_01/220300605" TargetMode="External" /><Relationship Id="rId64" Type="http://schemas.openxmlformats.org/officeDocument/2006/relationships/hyperlink" Target="https://podminky.urs.cz/item/CS_URS_2025_01/210813131" TargetMode="External" /><Relationship Id="rId65" Type="http://schemas.openxmlformats.org/officeDocument/2006/relationships/hyperlink" Target="https://podminky.urs.cz/item/CS_URS_2025_01/220300158" TargetMode="External" /><Relationship Id="rId66" Type="http://schemas.openxmlformats.org/officeDocument/2006/relationships/hyperlink" Target="https://podminky.urs.cz/item/CS_URS_2025_01/220300607" TargetMode="External" /><Relationship Id="rId67" Type="http://schemas.openxmlformats.org/officeDocument/2006/relationships/hyperlink" Target="https://podminky.urs.cz/item/CS_URS_2025_01/210813013" TargetMode="External" /><Relationship Id="rId68" Type="http://schemas.openxmlformats.org/officeDocument/2006/relationships/hyperlink" Target="https://podminky.urs.cz/item/CS_URS_2025_01/220300153.1" TargetMode="External" /><Relationship Id="rId69" Type="http://schemas.openxmlformats.org/officeDocument/2006/relationships/hyperlink" Target="https://podminky.urs.cz/item/CS_URS_2025_01/210813033" TargetMode="External" /><Relationship Id="rId70" Type="http://schemas.openxmlformats.org/officeDocument/2006/relationships/hyperlink" Target="https://podminky.urs.cz/item/CS_URS_2025_01/220300153.2" TargetMode="External" /><Relationship Id="rId71" Type="http://schemas.openxmlformats.org/officeDocument/2006/relationships/hyperlink" Target="https://podminky.urs.cz/item/CS_URS_2025_01/210950121" TargetMode="External" /><Relationship Id="rId72" Type="http://schemas.openxmlformats.org/officeDocument/2006/relationships/hyperlink" Target="https://podminky.urs.cz/item/CS_URS_2025_01/210813011.1" TargetMode="External" /><Relationship Id="rId73" Type="http://schemas.openxmlformats.org/officeDocument/2006/relationships/hyperlink" Target="https://podminky.urs.cz/item/CS_URS_2025_01/210813061.1" TargetMode="External" /><Relationship Id="rId74" Type="http://schemas.openxmlformats.org/officeDocument/2006/relationships/hyperlink" Target="https://podminky.urs.cz/item/CS_URS_2025_01/210813071" TargetMode="External" /><Relationship Id="rId75" Type="http://schemas.openxmlformats.org/officeDocument/2006/relationships/hyperlink" Target="https://podminky.urs.cz/item/CS_URS_2025_01/218813035" TargetMode="External" /><Relationship Id="rId76" Type="http://schemas.openxmlformats.org/officeDocument/2006/relationships/hyperlink" Target="https://podminky.urs.cz/item/CS_URS_2025_01/218813081" TargetMode="External" /><Relationship Id="rId77" Type="http://schemas.openxmlformats.org/officeDocument/2006/relationships/hyperlink" Target="https://podminky.urs.cz/item/CS_URS_2025_01/218813101" TargetMode="External" /><Relationship Id="rId78" Type="http://schemas.openxmlformats.org/officeDocument/2006/relationships/hyperlink" Target="https://podminky.urs.cz/item/CS_URS_2025_01/218813111" TargetMode="External" /><Relationship Id="rId79" Type="http://schemas.openxmlformats.org/officeDocument/2006/relationships/hyperlink" Target="https://podminky.urs.cz/item/CS_URS_2025_01/218813121" TargetMode="External" /><Relationship Id="rId80" Type="http://schemas.openxmlformats.org/officeDocument/2006/relationships/hyperlink" Target="https://podminky.urs.cz/item/CS_URS_2025_01/218220451" TargetMode="External" /><Relationship Id="rId81" Type="http://schemas.openxmlformats.org/officeDocument/2006/relationships/hyperlink" Target="https://podminky.urs.cz/item/CS_URS_2025_01/220182025" TargetMode="External" /><Relationship Id="rId82" Type="http://schemas.openxmlformats.org/officeDocument/2006/relationships/hyperlink" Target="https://podminky.urs.cz/item/CS_URS_2025_01/220960002" TargetMode="External" /><Relationship Id="rId83" Type="http://schemas.openxmlformats.org/officeDocument/2006/relationships/hyperlink" Target="https://podminky.urs.cz/item/CS_URS_2025_01/220960003" TargetMode="External" /><Relationship Id="rId84" Type="http://schemas.openxmlformats.org/officeDocument/2006/relationships/hyperlink" Target="https://podminky.urs.cz/item/CS_URS_2025_01/220960005" TargetMode="External" /><Relationship Id="rId85" Type="http://schemas.openxmlformats.org/officeDocument/2006/relationships/hyperlink" Target="https://podminky.urs.cz/item/CS_URS_2025_01/220960021" TargetMode="External" /><Relationship Id="rId86" Type="http://schemas.openxmlformats.org/officeDocument/2006/relationships/hyperlink" Target="https://podminky.urs.cz/item/CS_URS_2025_01/220960133" TargetMode="External" /><Relationship Id="rId87" Type="http://schemas.openxmlformats.org/officeDocument/2006/relationships/hyperlink" Target="https://podminky.urs.cz/item/CS_URS_2025_01/220960134" TargetMode="External" /><Relationship Id="rId88" Type="http://schemas.openxmlformats.org/officeDocument/2006/relationships/hyperlink" Target="https://podminky.urs.cz/item/CS_URS_2025_01/220111741" TargetMode="External" /><Relationship Id="rId89" Type="http://schemas.openxmlformats.org/officeDocument/2006/relationships/hyperlink" Target="https://podminky.urs.cz/item/CS_URS_2025_01/220960126" TargetMode="External" /><Relationship Id="rId90" Type="http://schemas.openxmlformats.org/officeDocument/2006/relationships/hyperlink" Target="https://podminky.urs.cz/item/CS_URS_2025_01/220960173" TargetMode="External" /><Relationship Id="rId91" Type="http://schemas.openxmlformats.org/officeDocument/2006/relationships/hyperlink" Target="https://podminky.urs.cz/item/CS_URS_2025_01/220960031" TargetMode="External" /><Relationship Id="rId92" Type="http://schemas.openxmlformats.org/officeDocument/2006/relationships/hyperlink" Target="https://podminky.urs.cz/item/CS_URS_2025_01/220960091" TargetMode="External" /><Relationship Id="rId93" Type="http://schemas.openxmlformats.org/officeDocument/2006/relationships/hyperlink" Target="https://podminky.urs.cz/item/CS_URS_2025_01/220960141" TargetMode="External" /><Relationship Id="rId94" Type="http://schemas.openxmlformats.org/officeDocument/2006/relationships/hyperlink" Target="https://podminky.urs.cz/item/CS_URS_2025_01/220960032" TargetMode="External" /><Relationship Id="rId95" Type="http://schemas.openxmlformats.org/officeDocument/2006/relationships/hyperlink" Target="https://podminky.urs.cz/item/CS_URS_2025_01/220960092" TargetMode="External" /><Relationship Id="rId96" Type="http://schemas.openxmlformats.org/officeDocument/2006/relationships/hyperlink" Target="https://podminky.urs.cz/item/CS_URS_2025_01/220960036" TargetMode="External" /><Relationship Id="rId97" Type="http://schemas.openxmlformats.org/officeDocument/2006/relationships/hyperlink" Target="https://podminky.urs.cz/item/CS_URS_2025_01/220960096" TargetMode="External" /><Relationship Id="rId98" Type="http://schemas.openxmlformats.org/officeDocument/2006/relationships/hyperlink" Target="https://podminky.urs.cz/item/CS_URS_2025_01/220960041" TargetMode="External" /><Relationship Id="rId99" Type="http://schemas.openxmlformats.org/officeDocument/2006/relationships/hyperlink" Target="https://podminky.urs.cz/item/CS_URS_2025_01/220960101" TargetMode="External" /><Relationship Id="rId100" Type="http://schemas.openxmlformats.org/officeDocument/2006/relationships/hyperlink" Target="https://podminky.urs.cz/item/CS_URS_2025_01/220960044" TargetMode="External" /><Relationship Id="rId101" Type="http://schemas.openxmlformats.org/officeDocument/2006/relationships/hyperlink" Target="https://podminky.urs.cz/item/CS_URS_2025_01/220960102" TargetMode="External" /><Relationship Id="rId102" Type="http://schemas.openxmlformats.org/officeDocument/2006/relationships/hyperlink" Target="https://podminky.urs.cz/item/CS_URS_2025_01/220960143" TargetMode="External" /><Relationship Id="rId103" Type="http://schemas.openxmlformats.org/officeDocument/2006/relationships/hyperlink" Target="https://podminky.urs.cz/item/CS_URS_2025_01/220300533" TargetMode="External" /><Relationship Id="rId104" Type="http://schemas.openxmlformats.org/officeDocument/2006/relationships/hyperlink" Target="https://podminky.urs.cz/item/CS_URS_2025_01/220271621" TargetMode="External" /><Relationship Id="rId105" Type="http://schemas.openxmlformats.org/officeDocument/2006/relationships/hyperlink" Target="https://podminky.urs.cz/item/CS_URS_2025_01/220960113" TargetMode="External" /><Relationship Id="rId106" Type="http://schemas.openxmlformats.org/officeDocument/2006/relationships/hyperlink" Target="https://podminky.urs.cz/item/CS_URS_2025_01/220960120" TargetMode="External" /><Relationship Id="rId107" Type="http://schemas.openxmlformats.org/officeDocument/2006/relationships/hyperlink" Target="https://podminky.urs.cz/item/CS_URS_2025_01/220960125" TargetMode="External" /><Relationship Id="rId108" Type="http://schemas.openxmlformats.org/officeDocument/2006/relationships/hyperlink" Target="https://podminky.urs.cz/item/CS_URS_2025_01/220111436" TargetMode="External" /><Relationship Id="rId109" Type="http://schemas.openxmlformats.org/officeDocument/2006/relationships/hyperlink" Target="https://podminky.urs.cz/item/CS_URS_2025_01/220182023" TargetMode="External" /><Relationship Id="rId110" Type="http://schemas.openxmlformats.org/officeDocument/2006/relationships/hyperlink" Target="https://podminky.urs.cz/item/CS_URS_2025_01/220182022" TargetMode="External" /><Relationship Id="rId111" Type="http://schemas.openxmlformats.org/officeDocument/2006/relationships/hyperlink" Target="https://podminky.urs.cz/item/CS_URS_2025_01/220182027" TargetMode="External" /><Relationship Id="rId112" Type="http://schemas.openxmlformats.org/officeDocument/2006/relationships/hyperlink" Target="https://podminky.urs.cz/item/CS_URS_2025_01/220061701" TargetMode="External" /><Relationship Id="rId113" Type="http://schemas.openxmlformats.org/officeDocument/2006/relationships/hyperlink" Target="https://podminky.urs.cz/item/CS_URS_2025_01/220110346" TargetMode="External" /><Relationship Id="rId114" Type="http://schemas.openxmlformats.org/officeDocument/2006/relationships/hyperlink" Target="https://podminky.urs.cz/item/CS_URS_2025_01/220960182" TargetMode="External" /><Relationship Id="rId115" Type="http://schemas.openxmlformats.org/officeDocument/2006/relationships/hyperlink" Target="https://podminky.urs.cz/item/CS_URS_2025_01/220960192" TargetMode="External" /><Relationship Id="rId116" Type="http://schemas.openxmlformats.org/officeDocument/2006/relationships/hyperlink" Target="https://podminky.urs.cz/item/CS_URS_2025_01/220960196" TargetMode="External" /><Relationship Id="rId117" Type="http://schemas.openxmlformats.org/officeDocument/2006/relationships/hyperlink" Target="https://podminky.urs.cz/item/CS_URS_2025_01/220960199" TargetMode="External" /><Relationship Id="rId118" Type="http://schemas.openxmlformats.org/officeDocument/2006/relationships/hyperlink" Target="https://podminky.urs.cz/item/CS_URS_2025_01/220960201" TargetMode="External" /><Relationship Id="rId119" Type="http://schemas.openxmlformats.org/officeDocument/2006/relationships/hyperlink" Target="https://podminky.urs.cz/item/CS_URS_2025_01/220960222" TargetMode="External" /><Relationship Id="rId120" Type="http://schemas.openxmlformats.org/officeDocument/2006/relationships/hyperlink" Target="https://podminky.urs.cz/item/CS_URS_2025_01/220960301" TargetMode="External" /><Relationship Id="rId121" Type="http://schemas.openxmlformats.org/officeDocument/2006/relationships/hyperlink" Target="https://podminky.urs.cz/item/CS_URS_2025_01/220960302" TargetMode="External" /><Relationship Id="rId122" Type="http://schemas.openxmlformats.org/officeDocument/2006/relationships/hyperlink" Target="https://podminky.urs.cz/item/CS_URS_2025_01/220960311" TargetMode="External" /><Relationship Id="rId123" Type="http://schemas.openxmlformats.org/officeDocument/2006/relationships/hyperlink" Target="https://podminky.urs.cz/item/CS_URS_2025_01/220960312" TargetMode="External" /><Relationship Id="rId124" Type="http://schemas.openxmlformats.org/officeDocument/2006/relationships/hyperlink" Target="https://podminky.urs.cz/item/CS_URS_2025_01/220960443" TargetMode="External" /><Relationship Id="rId125" Type="http://schemas.openxmlformats.org/officeDocument/2006/relationships/hyperlink" Target="https://podminky.urs.cz/item/CS_URS_2025_01/220960444" TargetMode="External" /><Relationship Id="rId126" Type="http://schemas.openxmlformats.org/officeDocument/2006/relationships/hyperlink" Target="https://podminky.urs.cz/item/CS_URS_2025_01/228960002" TargetMode="External" /><Relationship Id="rId127" Type="http://schemas.openxmlformats.org/officeDocument/2006/relationships/hyperlink" Target="https://podminky.urs.cz/item/CS_URS_2025_01/228960003" TargetMode="External" /><Relationship Id="rId128" Type="http://schemas.openxmlformats.org/officeDocument/2006/relationships/hyperlink" Target="https://podminky.urs.cz/item/CS_URS_2025_01/228960005" TargetMode="External" /><Relationship Id="rId129" Type="http://schemas.openxmlformats.org/officeDocument/2006/relationships/hyperlink" Target="https://podminky.urs.cz/item/CS_URS_2025_01/228960021" TargetMode="External" /><Relationship Id="rId130" Type="http://schemas.openxmlformats.org/officeDocument/2006/relationships/hyperlink" Target="https://podminky.urs.cz/item/CS_URS_2025_01/228960031" TargetMode="External" /><Relationship Id="rId131" Type="http://schemas.openxmlformats.org/officeDocument/2006/relationships/hyperlink" Target="https://podminky.urs.cz/item/CS_URS_2025_01/228960036" TargetMode="External" /><Relationship Id="rId132" Type="http://schemas.openxmlformats.org/officeDocument/2006/relationships/hyperlink" Target="https://podminky.urs.cz/item/CS_URS_2025_01/228960041" TargetMode="External" /><Relationship Id="rId133" Type="http://schemas.openxmlformats.org/officeDocument/2006/relationships/hyperlink" Target="https://podminky.urs.cz/item/CS_URS_2025_01/228960042" TargetMode="External" /><Relationship Id="rId134" Type="http://schemas.openxmlformats.org/officeDocument/2006/relationships/hyperlink" Target="https://podminky.urs.cz/item/CS_URS_2025_01/228960113" TargetMode="External" /><Relationship Id="rId135" Type="http://schemas.openxmlformats.org/officeDocument/2006/relationships/hyperlink" Target="https://podminky.urs.cz/item/CS_URS_2025_01/228960126" TargetMode="External" /><Relationship Id="rId136" Type="http://schemas.openxmlformats.org/officeDocument/2006/relationships/hyperlink" Target="https://podminky.urs.cz/item/CS_URS_2025_01/228960133" TargetMode="External" /><Relationship Id="rId137" Type="http://schemas.openxmlformats.org/officeDocument/2006/relationships/hyperlink" Target="https://podminky.urs.cz/item/CS_URS_2025_01/228960134" TargetMode="External" /><Relationship Id="rId138" Type="http://schemas.openxmlformats.org/officeDocument/2006/relationships/hyperlink" Target="https://podminky.urs.cz/item/CS_URS_2025_01/228960141" TargetMode="External" /><Relationship Id="rId139" Type="http://schemas.openxmlformats.org/officeDocument/2006/relationships/hyperlink" Target="https://podminky.urs.cz/item/CS_URS_2025_01/228960143" TargetMode="External" /><Relationship Id="rId140" Type="http://schemas.openxmlformats.org/officeDocument/2006/relationships/hyperlink" Target="https://podminky.urs.cz/item/CS_URS_2025_01/228960156" TargetMode="External" /><Relationship Id="rId141" Type="http://schemas.openxmlformats.org/officeDocument/2006/relationships/hyperlink" Target="https://podminky.urs.cz/item/CS_URS_2025_01/460010024" TargetMode="External" /><Relationship Id="rId142" Type="http://schemas.openxmlformats.org/officeDocument/2006/relationships/hyperlink" Target="https://podminky.urs.cz/item/CS_URS_2025_01/460010025" TargetMode="External" /><Relationship Id="rId143" Type="http://schemas.openxmlformats.org/officeDocument/2006/relationships/hyperlink" Target="https://podminky.urs.cz/item/CS_URS_2025_01/460131113" TargetMode="External" /><Relationship Id="rId144" Type="http://schemas.openxmlformats.org/officeDocument/2006/relationships/hyperlink" Target="https://podminky.urs.cz/item/CS_URS_2025_01/460161152" TargetMode="External" /><Relationship Id="rId145" Type="http://schemas.openxmlformats.org/officeDocument/2006/relationships/hyperlink" Target="https://podminky.urs.cz/item/CS_URS_2025_01/460281111" TargetMode="External" /><Relationship Id="rId146" Type="http://schemas.openxmlformats.org/officeDocument/2006/relationships/hyperlink" Target="https://podminky.urs.cz/item/CS_URS_2025_01/460281121" TargetMode="External" /><Relationship Id="rId147" Type="http://schemas.openxmlformats.org/officeDocument/2006/relationships/hyperlink" Target="https://podminky.urs.cz/item/CS_URS_2025_01/460341113" TargetMode="External" /><Relationship Id="rId148" Type="http://schemas.openxmlformats.org/officeDocument/2006/relationships/hyperlink" Target="https://podminky.urs.cz/item/CS_URS_2025_01/460341121" TargetMode="External" /><Relationship Id="rId149" Type="http://schemas.openxmlformats.org/officeDocument/2006/relationships/hyperlink" Target="https://podminky.urs.cz/item/CS_URS_2025_01/460431162" TargetMode="External" /><Relationship Id="rId150" Type="http://schemas.openxmlformats.org/officeDocument/2006/relationships/hyperlink" Target="https://podminky.urs.cz/item/CS_URS_2025_01/460631212" TargetMode="External" /><Relationship Id="rId151" Type="http://schemas.openxmlformats.org/officeDocument/2006/relationships/hyperlink" Target="https://podminky.urs.cz/item/CS_URS_2025_01/460631214" TargetMode="External" /><Relationship Id="rId152" Type="http://schemas.openxmlformats.org/officeDocument/2006/relationships/hyperlink" Target="https://podminky.urs.cz/item/CS_URS_2025_01/460632113" TargetMode="External" /><Relationship Id="rId153" Type="http://schemas.openxmlformats.org/officeDocument/2006/relationships/hyperlink" Target="https://podminky.urs.cz/item/CS_URS_2025_01/460632213" TargetMode="External" /><Relationship Id="rId154" Type="http://schemas.openxmlformats.org/officeDocument/2006/relationships/hyperlink" Target="https://podminky.urs.cz/item/CS_URS_2025_01/460641132" TargetMode="External" /><Relationship Id="rId155" Type="http://schemas.openxmlformats.org/officeDocument/2006/relationships/hyperlink" Target="https://podminky.urs.cz/item/CS_URS_2025_01/460641212" TargetMode="External" /><Relationship Id="rId156" Type="http://schemas.openxmlformats.org/officeDocument/2006/relationships/hyperlink" Target="https://podminky.urs.cz/item/CS_URS_2025_01/460641411" TargetMode="External" /><Relationship Id="rId157" Type="http://schemas.openxmlformats.org/officeDocument/2006/relationships/hyperlink" Target="https://podminky.urs.cz/item/CS_URS_2025_01/460641412" TargetMode="External" /><Relationship Id="rId158" Type="http://schemas.openxmlformats.org/officeDocument/2006/relationships/hyperlink" Target="https://podminky.urs.cz/item/CS_URS_2025_01/460661512" TargetMode="External" /><Relationship Id="rId159" Type="http://schemas.openxmlformats.org/officeDocument/2006/relationships/hyperlink" Target="https://podminky.urs.cz/item/CS_URS_2025_01/460741133" TargetMode="External" /><Relationship Id="rId160" Type="http://schemas.openxmlformats.org/officeDocument/2006/relationships/hyperlink" Target="https://podminky.urs.cz/item/CS_URS_2025_01/460791214" TargetMode="External" /><Relationship Id="rId161" Type="http://schemas.openxmlformats.org/officeDocument/2006/relationships/hyperlink" Target="https://podminky.urs.cz/item/CS_URS_2025_01/460744112" TargetMode="External" /><Relationship Id="rId162" Type="http://schemas.openxmlformats.org/officeDocument/2006/relationships/hyperlink" Target="https://podminky.urs.cz/item/CS_URS_2025_01/468051121" TargetMode="External" /><Relationship Id="rId163" Type="http://schemas.openxmlformats.org/officeDocument/2006/relationships/hyperlink" Target="https://podminky.urs.cz/item/CS_URS_2025_01/468051131" TargetMode="External" /><Relationship Id="rId164" Type="http://schemas.openxmlformats.org/officeDocument/2006/relationships/hyperlink" Target="https://podminky.urs.cz/item/CS_URS_2025_01/469972111" TargetMode="External" /><Relationship Id="rId165" Type="http://schemas.openxmlformats.org/officeDocument/2006/relationships/hyperlink" Target="https://podminky.urs.cz/item/CS_URS_2025_01/469972121" TargetMode="External" /><Relationship Id="rId166" Type="http://schemas.openxmlformats.org/officeDocument/2006/relationships/hyperlink" Target="https://podminky.urs.cz/item/CS_URS_2025_01/HZS3222" TargetMode="External" /><Relationship Id="rId16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3203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32002000" TargetMode="External" /><Relationship Id="rId6" Type="http://schemas.openxmlformats.org/officeDocument/2006/relationships/hyperlink" Target="https://podminky.urs.cz/item/CS_URS_2025_01/032403000" TargetMode="External" /><Relationship Id="rId7" Type="http://schemas.openxmlformats.org/officeDocument/2006/relationships/hyperlink" Target="https://podminky.urs.cz/item/CS_URS_2025_01/034303000" TargetMode="External" /><Relationship Id="rId8" Type="http://schemas.openxmlformats.org/officeDocument/2006/relationships/hyperlink" Target="https://podminky.urs.cz/item/CS_URS_2025_01/041103000" TargetMode="External" /><Relationship Id="rId9" Type="http://schemas.openxmlformats.org/officeDocument/2006/relationships/hyperlink" Target="https://podminky.urs.cz/item/CS_URS_2025_01/044002000" TargetMode="External" /><Relationship Id="rId10" Type="http://schemas.openxmlformats.org/officeDocument/2006/relationships/hyperlink" Target="https://podminky.urs.cz/item/CS_URS_2025_01/045303000" TargetMode="External" /><Relationship Id="rId11" Type="http://schemas.openxmlformats.org/officeDocument/2006/relationships/hyperlink" Target="https://podminky.urs.cz/item/CS_URS_2025_01/072002000" TargetMode="External" /><Relationship Id="rId1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P92S5522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 xml:space="preserve">Rekonstrukce SSZ na  křižovatce Královéhradecká – Cihlářská a Královéhradecká - Lochmanova, Ústí nad Orlicí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Ústí nad Orlicí, silnice I/14, ulice Královéhradec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24. 1. 2025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TEPVOS, spol. s.r.o., Královéhradecká 1566, 56201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AŽD Praha,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AŽD Praha,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37.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401 - Rekonstrukce SSZ...'!J30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 401 - Rekonstrukce SSZ...'!P90</f>
        <v>0</v>
      </c>
      <c r="AV55" s="122">
        <f>'SO 401 - Rekonstrukce SSZ...'!J33</f>
        <v>0</v>
      </c>
      <c r="AW55" s="122">
        <f>'SO 401 - Rekonstrukce SSZ...'!J34</f>
        <v>0</v>
      </c>
      <c r="AX55" s="122">
        <f>'SO 401 - Rekonstrukce SSZ...'!J35</f>
        <v>0</v>
      </c>
      <c r="AY55" s="122">
        <f>'SO 401 - Rekonstrukce SSZ...'!J36</f>
        <v>0</v>
      </c>
      <c r="AZ55" s="122">
        <f>'SO 401 - Rekonstrukce SSZ...'!F33</f>
        <v>0</v>
      </c>
      <c r="BA55" s="122">
        <f>'SO 401 - Rekonstrukce SSZ...'!F34</f>
        <v>0</v>
      </c>
      <c r="BB55" s="122">
        <f>'SO 401 - Rekonstrukce SSZ...'!F35</f>
        <v>0</v>
      </c>
      <c r="BC55" s="122">
        <f>'SO 401 - Rekonstrukce SSZ...'!F36</f>
        <v>0</v>
      </c>
      <c r="BD55" s="124">
        <f>'SO 401 - Rekonstrukce SSZ...'!F37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6">
        <v>0</v>
      </c>
      <c r="AT56" s="127">
        <f>ROUND(SUM(AV56:AW56),2)</f>
        <v>0</v>
      </c>
      <c r="AU56" s="128">
        <f>'VRN - Vedlejší rozpočtové...'!P84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TxsRqabetsA63rTcI+TohOvCYVIr4YMhE3UCwLbZ3OXjKimAdiDNdx3PvdJlKWPm9J1WG3Z1jw8+o29GEw0pig==" hashValue="GlZTm5JkvHoYTzU4C/+RtNXnyKFTHiiksNsFReBf1kslUQhChsCk40Q7V3GTU+lNmpyGLEfNacEzeiPBf7NPF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401 - Rekonstrukce SSZ...'!C2" display="/"/>
    <hyperlink ref="A56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 xml:space="preserve">Rekonstrukce SSZ na  křižovatce Královéhradecká – Cihlářská a Královéhradecká - Lochmanova, Ústí nad Orlicí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24. 1. 2025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ROUND((SUM(BE90:BE1987)),  2)</f>
        <v>0</v>
      </c>
      <c r="G33" s="40"/>
      <c r="H33" s="40"/>
      <c r="I33" s="150">
        <v>0.20999999999999999</v>
      </c>
      <c r="J33" s="149">
        <f>ROUND(((SUM(BE90:BE1987))*I33),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ROUND((SUM(BF90:BF1987)),  2)</f>
        <v>0</v>
      </c>
      <c r="G34" s="40"/>
      <c r="H34" s="40"/>
      <c r="I34" s="150">
        <v>0.12</v>
      </c>
      <c r="J34" s="149">
        <f>ROUND(((SUM(BF90:BF1987))*I34),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ROUND((SUM(BG90:BG1987)),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ROUND((SUM(BH90:BH1987)),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ROUND((SUM(BI90:BI1987)),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 xml:space="preserve">Rekonstrukce SSZ na  křižovatce Královéhradecká – Cihlářská a Královéhradecká - Lochmanova, Ústí nad Orlicí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 xml:space="preserve">SO 401 - Rekonstrukce SSZ na  křižovatce Královéhradecká – Cihlářská a Královéhradecká - Lochmanova, Ústí nad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Ústí nad Orlicí, silnice I/14, ulice Královéhradec</v>
      </c>
      <c r="G52" s="42"/>
      <c r="H52" s="42"/>
      <c r="I52" s="34" t="s">
        <v>23</v>
      </c>
      <c r="J52" s="74" t="str">
        <f>IF(J12="","",J12)</f>
        <v>24. 1. 2025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TEPVOS, spol. s.r.o., Královéhradecká 1566, 56201 </v>
      </c>
      <c r="G54" s="42"/>
      <c r="H54" s="42"/>
      <c r="I54" s="34" t="s">
        <v>33</v>
      </c>
      <c r="J54" s="38" t="str">
        <f>E21</f>
        <v>AŽD Praha,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AŽD Praha,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96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98</v>
      </c>
      <c r="E62" s="176"/>
      <c r="F62" s="176"/>
      <c r="G62" s="176"/>
      <c r="H62" s="176"/>
      <c r="I62" s="176"/>
      <c r="J62" s="177">
        <f>J243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99</v>
      </c>
      <c r="E63" s="176"/>
      <c r="F63" s="176"/>
      <c r="G63" s="176"/>
      <c r="H63" s="176"/>
      <c r="I63" s="176"/>
      <c r="J63" s="177">
        <f>J294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100</v>
      </c>
      <c r="E64" s="176"/>
      <c r="F64" s="176"/>
      <c r="G64" s="176"/>
      <c r="H64" s="176"/>
      <c r="I64" s="176"/>
      <c r="J64" s="177">
        <f>J427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101</v>
      </c>
      <c r="E65" s="176"/>
      <c r="F65" s="176"/>
      <c r="G65" s="176"/>
      <c r="H65" s="176"/>
      <c r="I65" s="176"/>
      <c r="J65" s="177">
        <f>J462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102</v>
      </c>
      <c r="E66" s="170"/>
      <c r="F66" s="170"/>
      <c r="G66" s="170"/>
      <c r="H66" s="170"/>
      <c r="I66" s="170"/>
      <c r="J66" s="171">
        <f>J477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103</v>
      </c>
      <c r="E67" s="176"/>
      <c r="F67" s="176"/>
      <c r="G67" s="176"/>
      <c r="H67" s="176"/>
      <c r="I67" s="176"/>
      <c r="J67" s="177">
        <f>J478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104</v>
      </c>
      <c r="E68" s="176"/>
      <c r="F68" s="176"/>
      <c r="G68" s="176"/>
      <c r="H68" s="176"/>
      <c r="I68" s="176"/>
      <c r="J68" s="177">
        <f>J875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J1769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106</v>
      </c>
      <c r="E70" s="170"/>
      <c r="F70" s="170"/>
      <c r="G70" s="170"/>
      <c r="H70" s="170"/>
      <c r="I70" s="170"/>
      <c r="J70" s="171">
        <f>J1981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107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 xml:space="preserve">Rekonstrukce SSZ na  křižovatce Královéhradecká – Cihlářská a Královéhradecká - Lochmanova, Ústí nad Orlicí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90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30" customHeight="1">
      <c r="A82" s="40"/>
      <c r="B82" s="41"/>
      <c r="C82" s="42"/>
      <c r="D82" s="42"/>
      <c r="E82" s="71" t="str">
        <f>E9</f>
        <v xml:space="preserve">SO 401 - Rekonstrukce SSZ na  křižovatce Královéhradecká – Cihlářská a Královéhradecká - Lochmanova, Ústí nad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Ústí nad Orlicí, silnice I/14, ulice Královéhradec</v>
      </c>
      <c r="G84" s="42"/>
      <c r="H84" s="42"/>
      <c r="I84" s="34" t="s">
        <v>23</v>
      </c>
      <c r="J84" s="74" t="str">
        <f>IF(J12="","",J12)</f>
        <v>24. 1. 2025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TEPVOS, spol. s.r.o., Královéhradecká 1566, 56201 </v>
      </c>
      <c r="G86" s="42"/>
      <c r="H86" s="42"/>
      <c r="I86" s="34" t="s">
        <v>33</v>
      </c>
      <c r="J86" s="38" t="str">
        <f>E21</f>
        <v>AŽD Praha,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38</v>
      </c>
      <c r="J87" s="38" t="str">
        <f>E24</f>
        <v>AŽD Praha, s.r.o.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108</v>
      </c>
      <c r="D89" s="182" t="s">
        <v>60</v>
      </c>
      <c r="E89" s="182" t="s">
        <v>56</v>
      </c>
      <c r="F89" s="182" t="s">
        <v>57</v>
      </c>
      <c r="G89" s="182" t="s">
        <v>109</v>
      </c>
      <c r="H89" s="182" t="s">
        <v>110</v>
      </c>
      <c r="I89" s="182" t="s">
        <v>111</v>
      </c>
      <c r="J89" s="182" t="s">
        <v>94</v>
      </c>
      <c r="K89" s="183" t="s">
        <v>112</v>
      </c>
      <c r="L89" s="184"/>
      <c r="M89" s="94" t="s">
        <v>19</v>
      </c>
      <c r="N89" s="95" t="s">
        <v>45</v>
      </c>
      <c r="O89" s="95" t="s">
        <v>113</v>
      </c>
      <c r="P89" s="95" t="s">
        <v>114</v>
      </c>
      <c r="Q89" s="95" t="s">
        <v>115</v>
      </c>
      <c r="R89" s="95" t="s">
        <v>116</v>
      </c>
      <c r="S89" s="95" t="s">
        <v>117</v>
      </c>
      <c r="T89" s="96" t="s">
        <v>118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119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P91+P477+P1981</f>
        <v>0</v>
      </c>
      <c r="Q90" s="98"/>
      <c r="R90" s="187">
        <f>R91+R477+R1981</f>
        <v>0.40639999999999998</v>
      </c>
      <c r="S90" s="98"/>
      <c r="T90" s="188">
        <f>T91+T477+T1981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74</v>
      </c>
      <c r="AU90" s="19" t="s">
        <v>95</v>
      </c>
      <c r="BK90" s="189">
        <f>BK91+BK477+BK1981</f>
        <v>0</v>
      </c>
    </row>
    <row r="91" s="12" customFormat="1" ht="25.92" customHeight="1">
      <c r="A91" s="12"/>
      <c r="B91" s="190"/>
      <c r="C91" s="191"/>
      <c r="D91" s="192" t="s">
        <v>74</v>
      </c>
      <c r="E91" s="193" t="s">
        <v>120</v>
      </c>
      <c r="F91" s="193" t="s">
        <v>121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P92+P243+P294+P427+P462</f>
        <v>0</v>
      </c>
      <c r="Q91" s="198"/>
      <c r="R91" s="199">
        <f>R92+R243+R294+R427+R462</f>
        <v>0</v>
      </c>
      <c r="S91" s="198"/>
      <c r="T91" s="200">
        <f>T92+T243+T294+T427+T462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83</v>
      </c>
      <c r="AT91" s="202" t="s">
        <v>74</v>
      </c>
      <c r="AU91" s="202" t="s">
        <v>75</v>
      </c>
      <c r="AY91" s="201" t="s">
        <v>122</v>
      </c>
      <c r="BK91" s="203">
        <f>BK92+BK243+BK294+BK427+BK462</f>
        <v>0</v>
      </c>
    </row>
    <row r="92" s="12" customFormat="1" ht="22.8" customHeight="1">
      <c r="A92" s="12"/>
      <c r="B92" s="190"/>
      <c r="C92" s="191"/>
      <c r="D92" s="192" t="s">
        <v>74</v>
      </c>
      <c r="E92" s="204" t="s">
        <v>83</v>
      </c>
      <c r="F92" s="204" t="s">
        <v>123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SUM(P93:P242)</f>
        <v>0</v>
      </c>
      <c r="Q92" s="198"/>
      <c r="R92" s="199">
        <f>SUM(R93:R242)</f>
        <v>0</v>
      </c>
      <c r="S92" s="198"/>
      <c r="T92" s="200">
        <f>SUM(T93:T242)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83</v>
      </c>
      <c r="AT92" s="202" t="s">
        <v>74</v>
      </c>
      <c r="AU92" s="202" t="s">
        <v>83</v>
      </c>
      <c r="AY92" s="201" t="s">
        <v>122</v>
      </c>
      <c r="BK92" s="203">
        <f>SUM(BK93:BK242)</f>
        <v>0</v>
      </c>
    </row>
    <row r="93" s="2" customFormat="1" ht="37.8" customHeight="1">
      <c r="A93" s="40"/>
      <c r="B93" s="41"/>
      <c r="C93" s="206" t="s">
        <v>83</v>
      </c>
      <c r="D93" s="206" t="s">
        <v>124</v>
      </c>
      <c r="E93" s="207" t="s">
        <v>125</v>
      </c>
      <c r="F93" s="208" t="s">
        <v>126</v>
      </c>
      <c r="G93" s="209" t="s">
        <v>127</v>
      </c>
      <c r="H93" s="210">
        <v>241.09999999999999</v>
      </c>
      <c r="I93" s="211"/>
      <c r="J93" s="212">
        <f>ROUND(I93*H93,2)</f>
        <v>0</v>
      </c>
      <c r="K93" s="208" t="s">
        <v>128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129</v>
      </c>
      <c r="AT93" s="217" t="s">
        <v>124</v>
      </c>
      <c r="AU93" s="217" t="s">
        <v>85</v>
      </c>
      <c r="AY93" s="19" t="s">
        <v>122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129</v>
      </c>
      <c r="BM93" s="217" t="s">
        <v>85</v>
      </c>
    </row>
    <row r="94" s="2" customFormat="1">
      <c r="A94" s="40"/>
      <c r="B94" s="41"/>
      <c r="C94" s="42"/>
      <c r="D94" s="219" t="s">
        <v>130</v>
      </c>
      <c r="E94" s="42"/>
      <c r="F94" s="220" t="s">
        <v>131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130</v>
      </c>
      <c r="AU94" s="19" t="s">
        <v>85</v>
      </c>
    </row>
    <row r="95" s="13" customFormat="1">
      <c r="A95" s="13"/>
      <c r="B95" s="224"/>
      <c r="C95" s="225"/>
      <c r="D95" s="226" t="s">
        <v>132</v>
      </c>
      <c r="E95" s="227" t="s">
        <v>19</v>
      </c>
      <c r="F95" s="228" t="s">
        <v>133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132</v>
      </c>
      <c r="AU95" s="234" t="s">
        <v>85</v>
      </c>
      <c r="AV95" s="13" t="s">
        <v>83</v>
      </c>
      <c r="AW95" s="13" t="s">
        <v>37</v>
      </c>
      <c r="AX95" s="13" t="s">
        <v>75</v>
      </c>
      <c r="AY95" s="234" t="s">
        <v>122</v>
      </c>
    </row>
    <row r="96" s="13" customFormat="1">
      <c r="A96" s="13"/>
      <c r="B96" s="224"/>
      <c r="C96" s="225"/>
      <c r="D96" s="226" t="s">
        <v>132</v>
      </c>
      <c r="E96" s="227" t="s">
        <v>19</v>
      </c>
      <c r="F96" s="228" t="s">
        <v>134</v>
      </c>
      <c r="G96" s="225"/>
      <c r="H96" s="227" t="s">
        <v>19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132</v>
      </c>
      <c r="AU96" s="234" t="s">
        <v>85</v>
      </c>
      <c r="AV96" s="13" t="s">
        <v>83</v>
      </c>
      <c r="AW96" s="13" t="s">
        <v>37</v>
      </c>
      <c r="AX96" s="13" t="s">
        <v>75</v>
      </c>
      <c r="AY96" s="234" t="s">
        <v>122</v>
      </c>
    </row>
    <row r="97" s="14" customFormat="1">
      <c r="A97" s="14"/>
      <c r="B97" s="235"/>
      <c r="C97" s="236"/>
      <c r="D97" s="226" t="s">
        <v>132</v>
      </c>
      <c r="E97" s="237" t="s">
        <v>19</v>
      </c>
      <c r="F97" s="238" t="s">
        <v>135</v>
      </c>
      <c r="G97" s="236"/>
      <c r="H97" s="239">
        <v>113.5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132</v>
      </c>
      <c r="AU97" s="245" t="s">
        <v>85</v>
      </c>
      <c r="AV97" s="14" t="s">
        <v>85</v>
      </c>
      <c r="AW97" s="14" t="s">
        <v>37</v>
      </c>
      <c r="AX97" s="14" t="s">
        <v>75</v>
      </c>
      <c r="AY97" s="245" t="s">
        <v>122</v>
      </c>
    </row>
    <row r="98" s="13" customFormat="1">
      <c r="A98" s="13"/>
      <c r="B98" s="224"/>
      <c r="C98" s="225"/>
      <c r="D98" s="226" t="s">
        <v>132</v>
      </c>
      <c r="E98" s="227" t="s">
        <v>19</v>
      </c>
      <c r="F98" s="228" t="s">
        <v>136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132</v>
      </c>
      <c r="AU98" s="234" t="s">
        <v>85</v>
      </c>
      <c r="AV98" s="13" t="s">
        <v>83</v>
      </c>
      <c r="AW98" s="13" t="s">
        <v>37</v>
      </c>
      <c r="AX98" s="13" t="s">
        <v>75</v>
      </c>
      <c r="AY98" s="234" t="s">
        <v>122</v>
      </c>
    </row>
    <row r="99" s="14" customFormat="1">
      <c r="A99" s="14"/>
      <c r="B99" s="235"/>
      <c r="C99" s="236"/>
      <c r="D99" s="226" t="s">
        <v>132</v>
      </c>
      <c r="E99" s="237" t="s">
        <v>19</v>
      </c>
      <c r="F99" s="238" t="s">
        <v>137</v>
      </c>
      <c r="G99" s="236"/>
      <c r="H99" s="239">
        <v>63.899999999999999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132</v>
      </c>
      <c r="AU99" s="245" t="s">
        <v>85</v>
      </c>
      <c r="AV99" s="14" t="s">
        <v>85</v>
      </c>
      <c r="AW99" s="14" t="s">
        <v>37</v>
      </c>
      <c r="AX99" s="14" t="s">
        <v>75</v>
      </c>
      <c r="AY99" s="245" t="s">
        <v>122</v>
      </c>
    </row>
    <row r="100" s="13" customFormat="1">
      <c r="A100" s="13"/>
      <c r="B100" s="224"/>
      <c r="C100" s="225"/>
      <c r="D100" s="226" t="s">
        <v>132</v>
      </c>
      <c r="E100" s="227" t="s">
        <v>19</v>
      </c>
      <c r="F100" s="228" t="s">
        <v>138</v>
      </c>
      <c r="G100" s="225"/>
      <c r="H100" s="227" t="s">
        <v>19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132</v>
      </c>
      <c r="AU100" s="234" t="s">
        <v>85</v>
      </c>
      <c r="AV100" s="13" t="s">
        <v>83</v>
      </c>
      <c r="AW100" s="13" t="s">
        <v>37</v>
      </c>
      <c r="AX100" s="13" t="s">
        <v>75</v>
      </c>
      <c r="AY100" s="234" t="s">
        <v>122</v>
      </c>
    </row>
    <row r="101" s="14" customFormat="1">
      <c r="A101" s="14"/>
      <c r="B101" s="235"/>
      <c r="C101" s="236"/>
      <c r="D101" s="226" t="s">
        <v>132</v>
      </c>
      <c r="E101" s="237" t="s">
        <v>19</v>
      </c>
      <c r="F101" s="238" t="s">
        <v>139</v>
      </c>
      <c r="G101" s="236"/>
      <c r="H101" s="239">
        <v>63.700000000000003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132</v>
      </c>
      <c r="AU101" s="245" t="s">
        <v>85</v>
      </c>
      <c r="AV101" s="14" t="s">
        <v>85</v>
      </c>
      <c r="AW101" s="14" t="s">
        <v>37</v>
      </c>
      <c r="AX101" s="14" t="s">
        <v>75</v>
      </c>
      <c r="AY101" s="245" t="s">
        <v>122</v>
      </c>
    </row>
    <row r="102" s="15" customFormat="1">
      <c r="A102" s="15"/>
      <c r="B102" s="246"/>
      <c r="C102" s="247"/>
      <c r="D102" s="226" t="s">
        <v>132</v>
      </c>
      <c r="E102" s="248" t="s">
        <v>19</v>
      </c>
      <c r="F102" s="249" t="s">
        <v>140</v>
      </c>
      <c r="G102" s="247"/>
      <c r="H102" s="250">
        <v>241.09999999999999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132</v>
      </c>
      <c r="AU102" s="256" t="s">
        <v>85</v>
      </c>
      <c r="AV102" s="15" t="s">
        <v>129</v>
      </c>
      <c r="AW102" s="15" t="s">
        <v>37</v>
      </c>
      <c r="AX102" s="15" t="s">
        <v>83</v>
      </c>
      <c r="AY102" s="256" t="s">
        <v>122</v>
      </c>
    </row>
    <row r="103" s="2" customFormat="1" ht="33" customHeight="1">
      <c r="A103" s="40"/>
      <c r="B103" s="41"/>
      <c r="C103" s="206" t="s">
        <v>85</v>
      </c>
      <c r="D103" s="206" t="s">
        <v>124</v>
      </c>
      <c r="E103" s="207" t="s">
        <v>141</v>
      </c>
      <c r="F103" s="208" t="s">
        <v>142</v>
      </c>
      <c r="G103" s="209" t="s">
        <v>127</v>
      </c>
      <c r="H103" s="210">
        <v>25.699999999999999</v>
      </c>
      <c r="I103" s="211"/>
      <c r="J103" s="212">
        <f>ROUND(I103*H103,2)</f>
        <v>0</v>
      </c>
      <c r="K103" s="208" t="s">
        <v>128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129</v>
      </c>
      <c r="AT103" s="217" t="s">
        <v>124</v>
      </c>
      <c r="AU103" s="217" t="s">
        <v>85</v>
      </c>
      <c r="AY103" s="19" t="s">
        <v>122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129</v>
      </c>
      <c r="BM103" s="217" t="s">
        <v>129</v>
      </c>
    </row>
    <row r="104" s="2" customFormat="1">
      <c r="A104" s="40"/>
      <c r="B104" s="41"/>
      <c r="C104" s="42"/>
      <c r="D104" s="219" t="s">
        <v>130</v>
      </c>
      <c r="E104" s="42"/>
      <c r="F104" s="220" t="s">
        <v>143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130</v>
      </c>
      <c r="AU104" s="19" t="s">
        <v>85</v>
      </c>
    </row>
    <row r="105" s="13" customFormat="1">
      <c r="A105" s="13"/>
      <c r="B105" s="224"/>
      <c r="C105" s="225"/>
      <c r="D105" s="226" t="s">
        <v>132</v>
      </c>
      <c r="E105" s="227" t="s">
        <v>19</v>
      </c>
      <c r="F105" s="228" t="s">
        <v>133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132</v>
      </c>
      <c r="AU105" s="234" t="s">
        <v>85</v>
      </c>
      <c r="AV105" s="13" t="s">
        <v>83</v>
      </c>
      <c r="AW105" s="13" t="s">
        <v>37</v>
      </c>
      <c r="AX105" s="13" t="s">
        <v>75</v>
      </c>
      <c r="AY105" s="234" t="s">
        <v>122</v>
      </c>
    </row>
    <row r="106" s="13" customFormat="1">
      <c r="A106" s="13"/>
      <c r="B106" s="224"/>
      <c r="C106" s="225"/>
      <c r="D106" s="226" t="s">
        <v>132</v>
      </c>
      <c r="E106" s="227" t="s">
        <v>19</v>
      </c>
      <c r="F106" s="228" t="s">
        <v>144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132</v>
      </c>
      <c r="AU106" s="234" t="s">
        <v>85</v>
      </c>
      <c r="AV106" s="13" t="s">
        <v>83</v>
      </c>
      <c r="AW106" s="13" t="s">
        <v>37</v>
      </c>
      <c r="AX106" s="13" t="s">
        <v>75</v>
      </c>
      <c r="AY106" s="234" t="s">
        <v>122</v>
      </c>
    </row>
    <row r="107" s="14" customFormat="1">
      <c r="A107" s="14"/>
      <c r="B107" s="235"/>
      <c r="C107" s="236"/>
      <c r="D107" s="226" t="s">
        <v>132</v>
      </c>
      <c r="E107" s="237" t="s">
        <v>19</v>
      </c>
      <c r="F107" s="238" t="s">
        <v>145</v>
      </c>
      <c r="G107" s="236"/>
      <c r="H107" s="239">
        <v>25.699999999999999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132</v>
      </c>
      <c r="AU107" s="245" t="s">
        <v>85</v>
      </c>
      <c r="AV107" s="14" t="s">
        <v>85</v>
      </c>
      <c r="AW107" s="14" t="s">
        <v>37</v>
      </c>
      <c r="AX107" s="14" t="s">
        <v>75</v>
      </c>
      <c r="AY107" s="245" t="s">
        <v>122</v>
      </c>
    </row>
    <row r="108" s="15" customFormat="1">
      <c r="A108" s="15"/>
      <c r="B108" s="246"/>
      <c r="C108" s="247"/>
      <c r="D108" s="226" t="s">
        <v>132</v>
      </c>
      <c r="E108" s="248" t="s">
        <v>19</v>
      </c>
      <c r="F108" s="249" t="s">
        <v>140</v>
      </c>
      <c r="G108" s="247"/>
      <c r="H108" s="250">
        <v>25.699999999999999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6" t="s">
        <v>132</v>
      </c>
      <c r="AU108" s="256" t="s">
        <v>85</v>
      </c>
      <c r="AV108" s="15" t="s">
        <v>129</v>
      </c>
      <c r="AW108" s="15" t="s">
        <v>37</v>
      </c>
      <c r="AX108" s="15" t="s">
        <v>83</v>
      </c>
      <c r="AY108" s="256" t="s">
        <v>122</v>
      </c>
    </row>
    <row r="109" s="2" customFormat="1" ht="24.15" customHeight="1">
      <c r="A109" s="40"/>
      <c r="B109" s="41"/>
      <c r="C109" s="206" t="s">
        <v>146</v>
      </c>
      <c r="D109" s="206" t="s">
        <v>124</v>
      </c>
      <c r="E109" s="207" t="s">
        <v>147</v>
      </c>
      <c r="F109" s="208" t="s">
        <v>148</v>
      </c>
      <c r="G109" s="209" t="s">
        <v>149</v>
      </c>
      <c r="H109" s="210">
        <v>45.881999999999998</v>
      </c>
      <c r="I109" s="211"/>
      <c r="J109" s="212">
        <f>ROUND(I109*H109,2)</f>
        <v>0</v>
      </c>
      <c r="K109" s="208" t="s">
        <v>128</v>
      </c>
      <c r="L109" s="46"/>
      <c r="M109" s="213" t="s">
        <v>19</v>
      </c>
      <c r="N109" s="214" t="s">
        <v>46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129</v>
      </c>
      <c r="AT109" s="217" t="s">
        <v>124</v>
      </c>
      <c r="AU109" s="217" t="s">
        <v>85</v>
      </c>
      <c r="AY109" s="19" t="s">
        <v>122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83</v>
      </c>
      <c r="BK109" s="218">
        <f>ROUND(I109*H109,2)</f>
        <v>0</v>
      </c>
      <c r="BL109" s="19" t="s">
        <v>129</v>
      </c>
      <c r="BM109" s="217" t="s">
        <v>150</v>
      </c>
    </row>
    <row r="110" s="2" customFormat="1">
      <c r="A110" s="40"/>
      <c r="B110" s="41"/>
      <c r="C110" s="42"/>
      <c r="D110" s="219" t="s">
        <v>130</v>
      </c>
      <c r="E110" s="42"/>
      <c r="F110" s="220" t="s">
        <v>151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130</v>
      </c>
      <c r="AU110" s="19" t="s">
        <v>85</v>
      </c>
    </row>
    <row r="111" s="13" customFormat="1">
      <c r="A111" s="13"/>
      <c r="B111" s="224"/>
      <c r="C111" s="225"/>
      <c r="D111" s="226" t="s">
        <v>132</v>
      </c>
      <c r="E111" s="227" t="s">
        <v>19</v>
      </c>
      <c r="F111" s="228" t="s">
        <v>133</v>
      </c>
      <c r="G111" s="225"/>
      <c r="H111" s="227" t="s">
        <v>19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132</v>
      </c>
      <c r="AU111" s="234" t="s">
        <v>85</v>
      </c>
      <c r="AV111" s="13" t="s">
        <v>83</v>
      </c>
      <c r="AW111" s="13" t="s">
        <v>37</v>
      </c>
      <c r="AX111" s="13" t="s">
        <v>75</v>
      </c>
      <c r="AY111" s="234" t="s">
        <v>122</v>
      </c>
    </row>
    <row r="112" s="13" customFormat="1">
      <c r="A112" s="13"/>
      <c r="B112" s="224"/>
      <c r="C112" s="225"/>
      <c r="D112" s="226" t="s">
        <v>132</v>
      </c>
      <c r="E112" s="227" t="s">
        <v>19</v>
      </c>
      <c r="F112" s="228" t="s">
        <v>152</v>
      </c>
      <c r="G112" s="225"/>
      <c r="H112" s="227" t="s">
        <v>19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132</v>
      </c>
      <c r="AU112" s="234" t="s">
        <v>85</v>
      </c>
      <c r="AV112" s="13" t="s">
        <v>83</v>
      </c>
      <c r="AW112" s="13" t="s">
        <v>37</v>
      </c>
      <c r="AX112" s="13" t="s">
        <v>75</v>
      </c>
      <c r="AY112" s="234" t="s">
        <v>122</v>
      </c>
    </row>
    <row r="113" s="14" customFormat="1">
      <c r="A113" s="14"/>
      <c r="B113" s="235"/>
      <c r="C113" s="236"/>
      <c r="D113" s="226" t="s">
        <v>132</v>
      </c>
      <c r="E113" s="237" t="s">
        <v>19</v>
      </c>
      <c r="F113" s="238" t="s">
        <v>153</v>
      </c>
      <c r="G113" s="236"/>
      <c r="H113" s="239">
        <v>35.325000000000003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132</v>
      </c>
      <c r="AU113" s="245" t="s">
        <v>85</v>
      </c>
      <c r="AV113" s="14" t="s">
        <v>85</v>
      </c>
      <c r="AW113" s="14" t="s">
        <v>37</v>
      </c>
      <c r="AX113" s="14" t="s">
        <v>75</v>
      </c>
      <c r="AY113" s="245" t="s">
        <v>122</v>
      </c>
    </row>
    <row r="114" s="13" customFormat="1">
      <c r="A114" s="13"/>
      <c r="B114" s="224"/>
      <c r="C114" s="225"/>
      <c r="D114" s="226" t="s">
        <v>132</v>
      </c>
      <c r="E114" s="227" t="s">
        <v>19</v>
      </c>
      <c r="F114" s="228" t="s">
        <v>154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132</v>
      </c>
      <c r="AU114" s="234" t="s">
        <v>85</v>
      </c>
      <c r="AV114" s="13" t="s">
        <v>83</v>
      </c>
      <c r="AW114" s="13" t="s">
        <v>37</v>
      </c>
      <c r="AX114" s="13" t="s">
        <v>75</v>
      </c>
      <c r="AY114" s="234" t="s">
        <v>122</v>
      </c>
    </row>
    <row r="115" s="14" customFormat="1">
      <c r="A115" s="14"/>
      <c r="B115" s="235"/>
      <c r="C115" s="236"/>
      <c r="D115" s="226" t="s">
        <v>132</v>
      </c>
      <c r="E115" s="237" t="s">
        <v>19</v>
      </c>
      <c r="F115" s="238" t="s">
        <v>155</v>
      </c>
      <c r="G115" s="236"/>
      <c r="H115" s="239">
        <v>10.557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132</v>
      </c>
      <c r="AU115" s="245" t="s">
        <v>85</v>
      </c>
      <c r="AV115" s="14" t="s">
        <v>85</v>
      </c>
      <c r="AW115" s="14" t="s">
        <v>37</v>
      </c>
      <c r="AX115" s="14" t="s">
        <v>75</v>
      </c>
      <c r="AY115" s="245" t="s">
        <v>122</v>
      </c>
    </row>
    <row r="116" s="15" customFormat="1">
      <c r="A116" s="15"/>
      <c r="B116" s="246"/>
      <c r="C116" s="247"/>
      <c r="D116" s="226" t="s">
        <v>132</v>
      </c>
      <c r="E116" s="248" t="s">
        <v>19</v>
      </c>
      <c r="F116" s="249" t="s">
        <v>140</v>
      </c>
      <c r="G116" s="247"/>
      <c r="H116" s="250">
        <v>45.881999999999998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132</v>
      </c>
      <c r="AU116" s="256" t="s">
        <v>85</v>
      </c>
      <c r="AV116" s="15" t="s">
        <v>129</v>
      </c>
      <c r="AW116" s="15" t="s">
        <v>37</v>
      </c>
      <c r="AX116" s="15" t="s">
        <v>83</v>
      </c>
      <c r="AY116" s="256" t="s">
        <v>122</v>
      </c>
    </row>
    <row r="117" s="2" customFormat="1" ht="24.15" customHeight="1">
      <c r="A117" s="40"/>
      <c r="B117" s="41"/>
      <c r="C117" s="206" t="s">
        <v>129</v>
      </c>
      <c r="D117" s="206" t="s">
        <v>124</v>
      </c>
      <c r="E117" s="207" t="s">
        <v>156</v>
      </c>
      <c r="F117" s="208" t="s">
        <v>157</v>
      </c>
      <c r="G117" s="209" t="s">
        <v>158</v>
      </c>
      <c r="H117" s="210">
        <v>34.475999999999999</v>
      </c>
      <c r="I117" s="211"/>
      <c r="J117" s="212">
        <f>ROUND(I117*H117,2)</f>
        <v>0</v>
      </c>
      <c r="K117" s="208" t="s">
        <v>128</v>
      </c>
      <c r="L117" s="46"/>
      <c r="M117" s="213" t="s">
        <v>19</v>
      </c>
      <c r="N117" s="214" t="s">
        <v>46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129</v>
      </c>
      <c r="AT117" s="217" t="s">
        <v>124</v>
      </c>
      <c r="AU117" s="217" t="s">
        <v>85</v>
      </c>
      <c r="AY117" s="19" t="s">
        <v>122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83</v>
      </c>
      <c r="BK117" s="218">
        <f>ROUND(I117*H117,2)</f>
        <v>0</v>
      </c>
      <c r="BL117" s="19" t="s">
        <v>129</v>
      </c>
      <c r="BM117" s="217" t="s">
        <v>159</v>
      </c>
    </row>
    <row r="118" s="2" customFormat="1">
      <c r="A118" s="40"/>
      <c r="B118" s="41"/>
      <c r="C118" s="42"/>
      <c r="D118" s="219" t="s">
        <v>130</v>
      </c>
      <c r="E118" s="42"/>
      <c r="F118" s="220" t="s">
        <v>160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130</v>
      </c>
      <c r="AU118" s="19" t="s">
        <v>85</v>
      </c>
    </row>
    <row r="119" s="13" customFormat="1">
      <c r="A119" s="13"/>
      <c r="B119" s="224"/>
      <c r="C119" s="225"/>
      <c r="D119" s="226" t="s">
        <v>132</v>
      </c>
      <c r="E119" s="227" t="s">
        <v>19</v>
      </c>
      <c r="F119" s="228" t="s">
        <v>133</v>
      </c>
      <c r="G119" s="225"/>
      <c r="H119" s="227" t="s">
        <v>19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132</v>
      </c>
      <c r="AU119" s="234" t="s">
        <v>85</v>
      </c>
      <c r="AV119" s="13" t="s">
        <v>83</v>
      </c>
      <c r="AW119" s="13" t="s">
        <v>37</v>
      </c>
      <c r="AX119" s="13" t="s">
        <v>75</v>
      </c>
      <c r="AY119" s="234" t="s">
        <v>122</v>
      </c>
    </row>
    <row r="120" s="13" customFormat="1">
      <c r="A120" s="13"/>
      <c r="B120" s="224"/>
      <c r="C120" s="225"/>
      <c r="D120" s="226" t="s">
        <v>132</v>
      </c>
      <c r="E120" s="227" t="s">
        <v>19</v>
      </c>
      <c r="F120" s="228" t="s">
        <v>152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132</v>
      </c>
      <c r="AU120" s="234" t="s">
        <v>85</v>
      </c>
      <c r="AV120" s="13" t="s">
        <v>83</v>
      </c>
      <c r="AW120" s="13" t="s">
        <v>37</v>
      </c>
      <c r="AX120" s="13" t="s">
        <v>75</v>
      </c>
      <c r="AY120" s="234" t="s">
        <v>122</v>
      </c>
    </row>
    <row r="121" s="14" customFormat="1">
      <c r="A121" s="14"/>
      <c r="B121" s="235"/>
      <c r="C121" s="236"/>
      <c r="D121" s="226" t="s">
        <v>132</v>
      </c>
      <c r="E121" s="237" t="s">
        <v>19</v>
      </c>
      <c r="F121" s="238" t="s">
        <v>161</v>
      </c>
      <c r="G121" s="236"/>
      <c r="H121" s="239">
        <v>21.280000000000001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132</v>
      </c>
      <c r="AU121" s="245" t="s">
        <v>85</v>
      </c>
      <c r="AV121" s="14" t="s">
        <v>85</v>
      </c>
      <c r="AW121" s="14" t="s">
        <v>37</v>
      </c>
      <c r="AX121" s="14" t="s">
        <v>75</v>
      </c>
      <c r="AY121" s="245" t="s">
        <v>122</v>
      </c>
    </row>
    <row r="122" s="13" customFormat="1">
      <c r="A122" s="13"/>
      <c r="B122" s="224"/>
      <c r="C122" s="225"/>
      <c r="D122" s="226" t="s">
        <v>132</v>
      </c>
      <c r="E122" s="227" t="s">
        <v>19</v>
      </c>
      <c r="F122" s="228" t="s">
        <v>154</v>
      </c>
      <c r="G122" s="225"/>
      <c r="H122" s="227" t="s">
        <v>19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132</v>
      </c>
      <c r="AU122" s="234" t="s">
        <v>85</v>
      </c>
      <c r="AV122" s="13" t="s">
        <v>83</v>
      </c>
      <c r="AW122" s="13" t="s">
        <v>37</v>
      </c>
      <c r="AX122" s="13" t="s">
        <v>75</v>
      </c>
      <c r="AY122" s="234" t="s">
        <v>122</v>
      </c>
    </row>
    <row r="123" s="14" customFormat="1">
      <c r="A123" s="14"/>
      <c r="B123" s="235"/>
      <c r="C123" s="236"/>
      <c r="D123" s="226" t="s">
        <v>132</v>
      </c>
      <c r="E123" s="237" t="s">
        <v>19</v>
      </c>
      <c r="F123" s="238" t="s">
        <v>162</v>
      </c>
      <c r="G123" s="236"/>
      <c r="H123" s="239">
        <v>13.196</v>
      </c>
      <c r="I123" s="240"/>
      <c r="J123" s="236"/>
      <c r="K123" s="236"/>
      <c r="L123" s="241"/>
      <c r="M123" s="242"/>
      <c r="N123" s="243"/>
      <c r="O123" s="243"/>
      <c r="P123" s="243"/>
      <c r="Q123" s="243"/>
      <c r="R123" s="243"/>
      <c r="S123" s="243"/>
      <c r="T123" s="24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5" t="s">
        <v>132</v>
      </c>
      <c r="AU123" s="245" t="s">
        <v>85</v>
      </c>
      <c r="AV123" s="14" t="s">
        <v>85</v>
      </c>
      <c r="AW123" s="14" t="s">
        <v>37</v>
      </c>
      <c r="AX123" s="14" t="s">
        <v>75</v>
      </c>
      <c r="AY123" s="245" t="s">
        <v>122</v>
      </c>
    </row>
    <row r="124" s="15" customFormat="1">
      <c r="A124" s="15"/>
      <c r="B124" s="246"/>
      <c r="C124" s="247"/>
      <c r="D124" s="226" t="s">
        <v>132</v>
      </c>
      <c r="E124" s="248" t="s">
        <v>19</v>
      </c>
      <c r="F124" s="249" t="s">
        <v>140</v>
      </c>
      <c r="G124" s="247"/>
      <c r="H124" s="250">
        <v>34.475999999999999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6" t="s">
        <v>132</v>
      </c>
      <c r="AU124" s="256" t="s">
        <v>85</v>
      </c>
      <c r="AV124" s="15" t="s">
        <v>129</v>
      </c>
      <c r="AW124" s="15" t="s">
        <v>37</v>
      </c>
      <c r="AX124" s="15" t="s">
        <v>83</v>
      </c>
      <c r="AY124" s="256" t="s">
        <v>122</v>
      </c>
    </row>
    <row r="125" s="2" customFormat="1" ht="16.5" customHeight="1">
      <c r="A125" s="40"/>
      <c r="B125" s="41"/>
      <c r="C125" s="206" t="s">
        <v>163</v>
      </c>
      <c r="D125" s="206" t="s">
        <v>124</v>
      </c>
      <c r="E125" s="207" t="s">
        <v>164</v>
      </c>
      <c r="F125" s="208" t="s">
        <v>165</v>
      </c>
      <c r="G125" s="209" t="s">
        <v>127</v>
      </c>
      <c r="H125" s="210">
        <v>370.60000000000002</v>
      </c>
      <c r="I125" s="211"/>
      <c r="J125" s="212">
        <f>ROUND(I125*H125,2)</f>
        <v>0</v>
      </c>
      <c r="K125" s="208" t="s">
        <v>128</v>
      </c>
      <c r="L125" s="46"/>
      <c r="M125" s="213" t="s">
        <v>19</v>
      </c>
      <c r="N125" s="214" t="s">
        <v>46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129</v>
      </c>
      <c r="AT125" s="217" t="s">
        <v>124</v>
      </c>
      <c r="AU125" s="217" t="s">
        <v>85</v>
      </c>
      <c r="AY125" s="19" t="s">
        <v>122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83</v>
      </c>
      <c r="BK125" s="218">
        <f>ROUND(I125*H125,2)</f>
        <v>0</v>
      </c>
      <c r="BL125" s="19" t="s">
        <v>129</v>
      </c>
      <c r="BM125" s="217" t="s">
        <v>166</v>
      </c>
    </row>
    <row r="126" s="2" customFormat="1">
      <c r="A126" s="40"/>
      <c r="B126" s="41"/>
      <c r="C126" s="42"/>
      <c r="D126" s="219" t="s">
        <v>130</v>
      </c>
      <c r="E126" s="42"/>
      <c r="F126" s="220" t="s">
        <v>167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130</v>
      </c>
      <c r="AU126" s="19" t="s">
        <v>85</v>
      </c>
    </row>
    <row r="127" s="13" customFormat="1">
      <c r="A127" s="13"/>
      <c r="B127" s="224"/>
      <c r="C127" s="225"/>
      <c r="D127" s="226" t="s">
        <v>132</v>
      </c>
      <c r="E127" s="227" t="s">
        <v>19</v>
      </c>
      <c r="F127" s="228" t="s">
        <v>168</v>
      </c>
      <c r="G127" s="225"/>
      <c r="H127" s="227" t="s">
        <v>19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132</v>
      </c>
      <c r="AU127" s="234" t="s">
        <v>85</v>
      </c>
      <c r="AV127" s="13" t="s">
        <v>83</v>
      </c>
      <c r="AW127" s="13" t="s">
        <v>37</v>
      </c>
      <c r="AX127" s="13" t="s">
        <v>75</v>
      </c>
      <c r="AY127" s="234" t="s">
        <v>122</v>
      </c>
    </row>
    <row r="128" s="13" customFormat="1">
      <c r="A128" s="13"/>
      <c r="B128" s="224"/>
      <c r="C128" s="225"/>
      <c r="D128" s="226" t="s">
        <v>132</v>
      </c>
      <c r="E128" s="227" t="s">
        <v>19</v>
      </c>
      <c r="F128" s="228" t="s">
        <v>169</v>
      </c>
      <c r="G128" s="225"/>
      <c r="H128" s="227" t="s">
        <v>19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132</v>
      </c>
      <c r="AU128" s="234" t="s">
        <v>85</v>
      </c>
      <c r="AV128" s="13" t="s">
        <v>83</v>
      </c>
      <c r="AW128" s="13" t="s">
        <v>37</v>
      </c>
      <c r="AX128" s="13" t="s">
        <v>75</v>
      </c>
      <c r="AY128" s="234" t="s">
        <v>122</v>
      </c>
    </row>
    <row r="129" s="14" customFormat="1">
      <c r="A129" s="14"/>
      <c r="B129" s="235"/>
      <c r="C129" s="236"/>
      <c r="D129" s="226" t="s">
        <v>132</v>
      </c>
      <c r="E129" s="237" t="s">
        <v>19</v>
      </c>
      <c r="F129" s="238" t="s">
        <v>170</v>
      </c>
      <c r="G129" s="236"/>
      <c r="H129" s="239">
        <v>370.60000000000002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132</v>
      </c>
      <c r="AU129" s="245" t="s">
        <v>85</v>
      </c>
      <c r="AV129" s="14" t="s">
        <v>85</v>
      </c>
      <c r="AW129" s="14" t="s">
        <v>37</v>
      </c>
      <c r="AX129" s="14" t="s">
        <v>75</v>
      </c>
      <c r="AY129" s="245" t="s">
        <v>122</v>
      </c>
    </row>
    <row r="130" s="15" customFormat="1">
      <c r="A130" s="15"/>
      <c r="B130" s="246"/>
      <c r="C130" s="247"/>
      <c r="D130" s="226" t="s">
        <v>132</v>
      </c>
      <c r="E130" s="248" t="s">
        <v>19</v>
      </c>
      <c r="F130" s="249" t="s">
        <v>140</v>
      </c>
      <c r="G130" s="247"/>
      <c r="H130" s="250">
        <v>370.60000000000002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6" t="s">
        <v>132</v>
      </c>
      <c r="AU130" s="256" t="s">
        <v>85</v>
      </c>
      <c r="AV130" s="15" t="s">
        <v>129</v>
      </c>
      <c r="AW130" s="15" t="s">
        <v>37</v>
      </c>
      <c r="AX130" s="15" t="s">
        <v>83</v>
      </c>
      <c r="AY130" s="256" t="s">
        <v>122</v>
      </c>
    </row>
    <row r="131" s="2" customFormat="1" ht="24.15" customHeight="1">
      <c r="A131" s="40"/>
      <c r="B131" s="41"/>
      <c r="C131" s="206" t="s">
        <v>150</v>
      </c>
      <c r="D131" s="206" t="s">
        <v>124</v>
      </c>
      <c r="E131" s="207" t="s">
        <v>171</v>
      </c>
      <c r="F131" s="208" t="s">
        <v>172</v>
      </c>
      <c r="G131" s="209" t="s">
        <v>127</v>
      </c>
      <c r="H131" s="210">
        <v>370.60000000000002</v>
      </c>
      <c r="I131" s="211"/>
      <c r="J131" s="212">
        <f>ROUND(I131*H131,2)</f>
        <v>0</v>
      </c>
      <c r="K131" s="208" t="s">
        <v>128</v>
      </c>
      <c r="L131" s="46"/>
      <c r="M131" s="213" t="s">
        <v>19</v>
      </c>
      <c r="N131" s="214" t="s">
        <v>46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129</v>
      </c>
      <c r="AT131" s="217" t="s">
        <v>124</v>
      </c>
      <c r="AU131" s="217" t="s">
        <v>85</v>
      </c>
      <c r="AY131" s="19" t="s">
        <v>122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83</v>
      </c>
      <c r="BK131" s="218">
        <f>ROUND(I131*H131,2)</f>
        <v>0</v>
      </c>
      <c r="BL131" s="19" t="s">
        <v>129</v>
      </c>
      <c r="BM131" s="217" t="s">
        <v>8</v>
      </c>
    </row>
    <row r="132" s="2" customFormat="1">
      <c r="A132" s="40"/>
      <c r="B132" s="41"/>
      <c r="C132" s="42"/>
      <c r="D132" s="219" t="s">
        <v>130</v>
      </c>
      <c r="E132" s="42"/>
      <c r="F132" s="220" t="s">
        <v>173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130</v>
      </c>
      <c r="AU132" s="19" t="s">
        <v>85</v>
      </c>
    </row>
    <row r="133" s="13" customFormat="1">
      <c r="A133" s="13"/>
      <c r="B133" s="224"/>
      <c r="C133" s="225"/>
      <c r="D133" s="226" t="s">
        <v>132</v>
      </c>
      <c r="E133" s="227" t="s">
        <v>19</v>
      </c>
      <c r="F133" s="228" t="s">
        <v>174</v>
      </c>
      <c r="G133" s="225"/>
      <c r="H133" s="227" t="s">
        <v>19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132</v>
      </c>
      <c r="AU133" s="234" t="s">
        <v>85</v>
      </c>
      <c r="AV133" s="13" t="s">
        <v>83</v>
      </c>
      <c r="AW133" s="13" t="s">
        <v>37</v>
      </c>
      <c r="AX133" s="13" t="s">
        <v>75</v>
      </c>
      <c r="AY133" s="234" t="s">
        <v>122</v>
      </c>
    </row>
    <row r="134" s="13" customFormat="1">
      <c r="A134" s="13"/>
      <c r="B134" s="224"/>
      <c r="C134" s="225"/>
      <c r="D134" s="226" t="s">
        <v>132</v>
      </c>
      <c r="E134" s="227" t="s">
        <v>19</v>
      </c>
      <c r="F134" s="228" t="s">
        <v>175</v>
      </c>
      <c r="G134" s="225"/>
      <c r="H134" s="227" t="s">
        <v>19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132</v>
      </c>
      <c r="AU134" s="234" t="s">
        <v>85</v>
      </c>
      <c r="AV134" s="13" t="s">
        <v>83</v>
      </c>
      <c r="AW134" s="13" t="s">
        <v>37</v>
      </c>
      <c r="AX134" s="13" t="s">
        <v>75</v>
      </c>
      <c r="AY134" s="234" t="s">
        <v>122</v>
      </c>
    </row>
    <row r="135" s="14" customFormat="1">
      <c r="A135" s="14"/>
      <c r="B135" s="235"/>
      <c r="C135" s="236"/>
      <c r="D135" s="226" t="s">
        <v>132</v>
      </c>
      <c r="E135" s="237" t="s">
        <v>19</v>
      </c>
      <c r="F135" s="238" t="s">
        <v>170</v>
      </c>
      <c r="G135" s="236"/>
      <c r="H135" s="239">
        <v>370.60000000000002</v>
      </c>
      <c r="I135" s="240"/>
      <c r="J135" s="236"/>
      <c r="K135" s="236"/>
      <c r="L135" s="241"/>
      <c r="M135" s="242"/>
      <c r="N135" s="243"/>
      <c r="O135" s="243"/>
      <c r="P135" s="243"/>
      <c r="Q135" s="243"/>
      <c r="R135" s="243"/>
      <c r="S135" s="243"/>
      <c r="T135" s="24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5" t="s">
        <v>132</v>
      </c>
      <c r="AU135" s="245" t="s">
        <v>85</v>
      </c>
      <c r="AV135" s="14" t="s">
        <v>85</v>
      </c>
      <c r="AW135" s="14" t="s">
        <v>37</v>
      </c>
      <c r="AX135" s="14" t="s">
        <v>75</v>
      </c>
      <c r="AY135" s="245" t="s">
        <v>122</v>
      </c>
    </row>
    <row r="136" s="15" customFormat="1">
      <c r="A136" s="15"/>
      <c r="B136" s="246"/>
      <c r="C136" s="247"/>
      <c r="D136" s="226" t="s">
        <v>132</v>
      </c>
      <c r="E136" s="248" t="s">
        <v>19</v>
      </c>
      <c r="F136" s="249" t="s">
        <v>140</v>
      </c>
      <c r="G136" s="247"/>
      <c r="H136" s="250">
        <v>370.60000000000002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6" t="s">
        <v>132</v>
      </c>
      <c r="AU136" s="256" t="s">
        <v>85</v>
      </c>
      <c r="AV136" s="15" t="s">
        <v>129</v>
      </c>
      <c r="AW136" s="15" t="s">
        <v>37</v>
      </c>
      <c r="AX136" s="15" t="s">
        <v>83</v>
      </c>
      <c r="AY136" s="256" t="s">
        <v>122</v>
      </c>
    </row>
    <row r="137" s="2" customFormat="1" ht="21.75" customHeight="1">
      <c r="A137" s="40"/>
      <c r="B137" s="41"/>
      <c r="C137" s="206" t="s">
        <v>176</v>
      </c>
      <c r="D137" s="206" t="s">
        <v>124</v>
      </c>
      <c r="E137" s="207" t="s">
        <v>177</v>
      </c>
      <c r="F137" s="208" t="s">
        <v>178</v>
      </c>
      <c r="G137" s="209" t="s">
        <v>127</v>
      </c>
      <c r="H137" s="210">
        <v>70.200000000000003</v>
      </c>
      <c r="I137" s="211"/>
      <c r="J137" s="212">
        <f>ROUND(I137*H137,2)</f>
        <v>0</v>
      </c>
      <c r="K137" s="208" t="s">
        <v>179</v>
      </c>
      <c r="L137" s="46"/>
      <c r="M137" s="213" t="s">
        <v>19</v>
      </c>
      <c r="N137" s="214" t="s">
        <v>46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129</v>
      </c>
      <c r="AT137" s="217" t="s">
        <v>124</v>
      </c>
      <c r="AU137" s="217" t="s">
        <v>85</v>
      </c>
      <c r="AY137" s="19" t="s">
        <v>122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129</v>
      </c>
      <c r="BM137" s="217" t="s">
        <v>180</v>
      </c>
    </row>
    <row r="138" s="13" customFormat="1">
      <c r="A138" s="13"/>
      <c r="B138" s="224"/>
      <c r="C138" s="225"/>
      <c r="D138" s="226" t="s">
        <v>132</v>
      </c>
      <c r="E138" s="227" t="s">
        <v>19</v>
      </c>
      <c r="F138" s="228" t="s">
        <v>178</v>
      </c>
      <c r="G138" s="225"/>
      <c r="H138" s="227" t="s">
        <v>19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132</v>
      </c>
      <c r="AU138" s="234" t="s">
        <v>85</v>
      </c>
      <c r="AV138" s="13" t="s">
        <v>83</v>
      </c>
      <c r="AW138" s="13" t="s">
        <v>37</v>
      </c>
      <c r="AX138" s="13" t="s">
        <v>75</v>
      </c>
      <c r="AY138" s="234" t="s">
        <v>122</v>
      </c>
    </row>
    <row r="139" s="13" customFormat="1">
      <c r="A139" s="13"/>
      <c r="B139" s="224"/>
      <c r="C139" s="225"/>
      <c r="D139" s="226" t="s">
        <v>132</v>
      </c>
      <c r="E139" s="227" t="s">
        <v>19</v>
      </c>
      <c r="F139" s="228" t="s">
        <v>175</v>
      </c>
      <c r="G139" s="225"/>
      <c r="H139" s="227" t="s">
        <v>19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132</v>
      </c>
      <c r="AU139" s="234" t="s">
        <v>85</v>
      </c>
      <c r="AV139" s="13" t="s">
        <v>83</v>
      </c>
      <c r="AW139" s="13" t="s">
        <v>37</v>
      </c>
      <c r="AX139" s="13" t="s">
        <v>75</v>
      </c>
      <c r="AY139" s="234" t="s">
        <v>122</v>
      </c>
    </row>
    <row r="140" s="14" customFormat="1">
      <c r="A140" s="14"/>
      <c r="B140" s="235"/>
      <c r="C140" s="236"/>
      <c r="D140" s="226" t="s">
        <v>132</v>
      </c>
      <c r="E140" s="237" t="s">
        <v>19</v>
      </c>
      <c r="F140" s="238" t="s">
        <v>181</v>
      </c>
      <c r="G140" s="236"/>
      <c r="H140" s="239">
        <v>70.200000000000003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132</v>
      </c>
      <c r="AU140" s="245" t="s">
        <v>85</v>
      </c>
      <c r="AV140" s="14" t="s">
        <v>85</v>
      </c>
      <c r="AW140" s="14" t="s">
        <v>37</v>
      </c>
      <c r="AX140" s="14" t="s">
        <v>75</v>
      </c>
      <c r="AY140" s="245" t="s">
        <v>122</v>
      </c>
    </row>
    <row r="141" s="15" customFormat="1">
      <c r="A141" s="15"/>
      <c r="B141" s="246"/>
      <c r="C141" s="247"/>
      <c r="D141" s="226" t="s">
        <v>132</v>
      </c>
      <c r="E141" s="248" t="s">
        <v>19</v>
      </c>
      <c r="F141" s="249" t="s">
        <v>140</v>
      </c>
      <c r="G141" s="247"/>
      <c r="H141" s="250">
        <v>70.200000000000003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132</v>
      </c>
      <c r="AU141" s="256" t="s">
        <v>85</v>
      </c>
      <c r="AV141" s="15" t="s">
        <v>129</v>
      </c>
      <c r="AW141" s="15" t="s">
        <v>37</v>
      </c>
      <c r="AX141" s="15" t="s">
        <v>83</v>
      </c>
      <c r="AY141" s="256" t="s">
        <v>122</v>
      </c>
    </row>
    <row r="142" s="2" customFormat="1" ht="24.15" customHeight="1">
      <c r="A142" s="40"/>
      <c r="B142" s="41"/>
      <c r="C142" s="206" t="s">
        <v>159</v>
      </c>
      <c r="D142" s="206" t="s">
        <v>124</v>
      </c>
      <c r="E142" s="207" t="s">
        <v>182</v>
      </c>
      <c r="F142" s="208" t="s">
        <v>183</v>
      </c>
      <c r="G142" s="209" t="s">
        <v>184</v>
      </c>
      <c r="H142" s="210">
        <v>50</v>
      </c>
      <c r="I142" s="211"/>
      <c r="J142" s="212">
        <f>ROUND(I142*H142,2)</f>
        <v>0</v>
      </c>
      <c r="K142" s="208" t="s">
        <v>128</v>
      </c>
      <c r="L142" s="46"/>
      <c r="M142" s="213" t="s">
        <v>19</v>
      </c>
      <c r="N142" s="214" t="s">
        <v>46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129</v>
      </c>
      <c r="AT142" s="217" t="s">
        <v>124</v>
      </c>
      <c r="AU142" s="217" t="s">
        <v>85</v>
      </c>
      <c r="AY142" s="19" t="s">
        <v>122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83</v>
      </c>
      <c r="BK142" s="218">
        <f>ROUND(I142*H142,2)</f>
        <v>0</v>
      </c>
      <c r="BL142" s="19" t="s">
        <v>129</v>
      </c>
      <c r="BM142" s="217" t="s">
        <v>185</v>
      </c>
    </row>
    <row r="143" s="2" customFormat="1">
      <c r="A143" s="40"/>
      <c r="B143" s="41"/>
      <c r="C143" s="42"/>
      <c r="D143" s="219" t="s">
        <v>130</v>
      </c>
      <c r="E143" s="42"/>
      <c r="F143" s="220" t="s">
        <v>186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130</v>
      </c>
      <c r="AU143" s="19" t="s">
        <v>85</v>
      </c>
    </row>
    <row r="144" s="13" customFormat="1">
      <c r="A144" s="13"/>
      <c r="B144" s="224"/>
      <c r="C144" s="225"/>
      <c r="D144" s="226" t="s">
        <v>132</v>
      </c>
      <c r="E144" s="227" t="s">
        <v>19</v>
      </c>
      <c r="F144" s="228" t="s">
        <v>183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132</v>
      </c>
      <c r="AU144" s="234" t="s">
        <v>85</v>
      </c>
      <c r="AV144" s="13" t="s">
        <v>83</v>
      </c>
      <c r="AW144" s="13" t="s">
        <v>37</v>
      </c>
      <c r="AX144" s="13" t="s">
        <v>75</v>
      </c>
      <c r="AY144" s="234" t="s">
        <v>122</v>
      </c>
    </row>
    <row r="145" s="14" customFormat="1">
      <c r="A145" s="14"/>
      <c r="B145" s="235"/>
      <c r="C145" s="236"/>
      <c r="D145" s="226" t="s">
        <v>132</v>
      </c>
      <c r="E145" s="237" t="s">
        <v>19</v>
      </c>
      <c r="F145" s="238" t="s">
        <v>187</v>
      </c>
      <c r="G145" s="236"/>
      <c r="H145" s="239">
        <v>50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132</v>
      </c>
      <c r="AU145" s="245" t="s">
        <v>85</v>
      </c>
      <c r="AV145" s="14" t="s">
        <v>85</v>
      </c>
      <c r="AW145" s="14" t="s">
        <v>37</v>
      </c>
      <c r="AX145" s="14" t="s">
        <v>75</v>
      </c>
      <c r="AY145" s="245" t="s">
        <v>122</v>
      </c>
    </row>
    <row r="146" s="15" customFormat="1">
      <c r="A146" s="15"/>
      <c r="B146" s="246"/>
      <c r="C146" s="247"/>
      <c r="D146" s="226" t="s">
        <v>132</v>
      </c>
      <c r="E146" s="248" t="s">
        <v>19</v>
      </c>
      <c r="F146" s="249" t="s">
        <v>140</v>
      </c>
      <c r="G146" s="247"/>
      <c r="H146" s="250">
        <v>50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6" t="s">
        <v>132</v>
      </c>
      <c r="AU146" s="256" t="s">
        <v>85</v>
      </c>
      <c r="AV146" s="15" t="s">
        <v>129</v>
      </c>
      <c r="AW146" s="15" t="s">
        <v>37</v>
      </c>
      <c r="AX146" s="15" t="s">
        <v>83</v>
      </c>
      <c r="AY146" s="256" t="s">
        <v>122</v>
      </c>
    </row>
    <row r="147" s="2" customFormat="1" ht="16.5" customHeight="1">
      <c r="A147" s="40"/>
      <c r="B147" s="41"/>
      <c r="C147" s="206" t="s">
        <v>188</v>
      </c>
      <c r="D147" s="206" t="s">
        <v>124</v>
      </c>
      <c r="E147" s="207" t="s">
        <v>189</v>
      </c>
      <c r="F147" s="208" t="s">
        <v>190</v>
      </c>
      <c r="G147" s="209" t="s">
        <v>127</v>
      </c>
      <c r="H147" s="210">
        <v>70.200000000000003</v>
      </c>
      <c r="I147" s="211"/>
      <c r="J147" s="212">
        <f>ROUND(I147*H147,2)</f>
        <v>0</v>
      </c>
      <c r="K147" s="208" t="s">
        <v>179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129</v>
      </c>
      <c r="AT147" s="217" t="s">
        <v>124</v>
      </c>
      <c r="AU147" s="217" t="s">
        <v>85</v>
      </c>
      <c r="AY147" s="19" t="s">
        <v>122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129</v>
      </c>
      <c r="BM147" s="217" t="s">
        <v>191</v>
      </c>
    </row>
    <row r="148" s="13" customFormat="1">
      <c r="A148" s="13"/>
      <c r="B148" s="224"/>
      <c r="C148" s="225"/>
      <c r="D148" s="226" t="s">
        <v>132</v>
      </c>
      <c r="E148" s="227" t="s">
        <v>19</v>
      </c>
      <c r="F148" s="228" t="s">
        <v>190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132</v>
      </c>
      <c r="AU148" s="234" t="s">
        <v>85</v>
      </c>
      <c r="AV148" s="13" t="s">
        <v>83</v>
      </c>
      <c r="AW148" s="13" t="s">
        <v>37</v>
      </c>
      <c r="AX148" s="13" t="s">
        <v>75</v>
      </c>
      <c r="AY148" s="234" t="s">
        <v>122</v>
      </c>
    </row>
    <row r="149" s="14" customFormat="1">
      <c r="A149" s="14"/>
      <c r="B149" s="235"/>
      <c r="C149" s="236"/>
      <c r="D149" s="226" t="s">
        <v>132</v>
      </c>
      <c r="E149" s="237" t="s">
        <v>19</v>
      </c>
      <c r="F149" s="238" t="s">
        <v>181</v>
      </c>
      <c r="G149" s="236"/>
      <c r="H149" s="239">
        <v>70.200000000000003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132</v>
      </c>
      <c r="AU149" s="245" t="s">
        <v>85</v>
      </c>
      <c r="AV149" s="14" t="s">
        <v>85</v>
      </c>
      <c r="AW149" s="14" t="s">
        <v>37</v>
      </c>
      <c r="AX149" s="14" t="s">
        <v>75</v>
      </c>
      <c r="AY149" s="245" t="s">
        <v>122</v>
      </c>
    </row>
    <row r="150" s="15" customFormat="1">
      <c r="A150" s="15"/>
      <c r="B150" s="246"/>
      <c r="C150" s="247"/>
      <c r="D150" s="226" t="s">
        <v>132</v>
      </c>
      <c r="E150" s="248" t="s">
        <v>19</v>
      </c>
      <c r="F150" s="249" t="s">
        <v>140</v>
      </c>
      <c r="G150" s="247"/>
      <c r="H150" s="250">
        <v>70.200000000000003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6" t="s">
        <v>132</v>
      </c>
      <c r="AU150" s="256" t="s">
        <v>85</v>
      </c>
      <c r="AV150" s="15" t="s">
        <v>129</v>
      </c>
      <c r="AW150" s="15" t="s">
        <v>37</v>
      </c>
      <c r="AX150" s="15" t="s">
        <v>83</v>
      </c>
      <c r="AY150" s="256" t="s">
        <v>122</v>
      </c>
    </row>
    <row r="151" s="2" customFormat="1" ht="33" customHeight="1">
      <c r="A151" s="40"/>
      <c r="B151" s="41"/>
      <c r="C151" s="206" t="s">
        <v>166</v>
      </c>
      <c r="D151" s="206" t="s">
        <v>124</v>
      </c>
      <c r="E151" s="207" t="s">
        <v>192</v>
      </c>
      <c r="F151" s="208" t="s">
        <v>193</v>
      </c>
      <c r="G151" s="209" t="s">
        <v>127</v>
      </c>
      <c r="H151" s="210">
        <v>52</v>
      </c>
      <c r="I151" s="211"/>
      <c r="J151" s="212">
        <f>ROUND(I151*H151,2)</f>
        <v>0</v>
      </c>
      <c r="K151" s="208" t="s">
        <v>128</v>
      </c>
      <c r="L151" s="46"/>
      <c r="M151" s="213" t="s">
        <v>19</v>
      </c>
      <c r="N151" s="214" t="s">
        <v>46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129</v>
      </c>
      <c r="AT151" s="217" t="s">
        <v>124</v>
      </c>
      <c r="AU151" s="217" t="s">
        <v>85</v>
      </c>
      <c r="AY151" s="19" t="s">
        <v>122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83</v>
      </c>
      <c r="BK151" s="218">
        <f>ROUND(I151*H151,2)</f>
        <v>0</v>
      </c>
      <c r="BL151" s="19" t="s">
        <v>129</v>
      </c>
      <c r="BM151" s="217" t="s">
        <v>194</v>
      </c>
    </row>
    <row r="152" s="2" customFormat="1">
      <c r="A152" s="40"/>
      <c r="B152" s="41"/>
      <c r="C152" s="42"/>
      <c r="D152" s="219" t="s">
        <v>130</v>
      </c>
      <c r="E152" s="42"/>
      <c r="F152" s="220" t="s">
        <v>195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130</v>
      </c>
      <c r="AU152" s="19" t="s">
        <v>85</v>
      </c>
    </row>
    <row r="153" s="13" customFormat="1">
      <c r="A153" s="13"/>
      <c r="B153" s="224"/>
      <c r="C153" s="225"/>
      <c r="D153" s="226" t="s">
        <v>132</v>
      </c>
      <c r="E153" s="227" t="s">
        <v>19</v>
      </c>
      <c r="F153" s="228" t="s">
        <v>196</v>
      </c>
      <c r="G153" s="225"/>
      <c r="H153" s="227" t="s">
        <v>19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132</v>
      </c>
      <c r="AU153" s="234" t="s">
        <v>85</v>
      </c>
      <c r="AV153" s="13" t="s">
        <v>83</v>
      </c>
      <c r="AW153" s="13" t="s">
        <v>37</v>
      </c>
      <c r="AX153" s="13" t="s">
        <v>75</v>
      </c>
      <c r="AY153" s="234" t="s">
        <v>122</v>
      </c>
    </row>
    <row r="154" s="14" customFormat="1">
      <c r="A154" s="14"/>
      <c r="B154" s="235"/>
      <c r="C154" s="236"/>
      <c r="D154" s="226" t="s">
        <v>132</v>
      </c>
      <c r="E154" s="237" t="s">
        <v>19</v>
      </c>
      <c r="F154" s="238" t="s">
        <v>197</v>
      </c>
      <c r="G154" s="236"/>
      <c r="H154" s="239">
        <v>52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132</v>
      </c>
      <c r="AU154" s="245" t="s">
        <v>85</v>
      </c>
      <c r="AV154" s="14" t="s">
        <v>85</v>
      </c>
      <c r="AW154" s="14" t="s">
        <v>37</v>
      </c>
      <c r="AX154" s="14" t="s">
        <v>75</v>
      </c>
      <c r="AY154" s="245" t="s">
        <v>122</v>
      </c>
    </row>
    <row r="155" s="15" customFormat="1">
      <c r="A155" s="15"/>
      <c r="B155" s="246"/>
      <c r="C155" s="247"/>
      <c r="D155" s="226" t="s">
        <v>132</v>
      </c>
      <c r="E155" s="248" t="s">
        <v>19</v>
      </c>
      <c r="F155" s="249" t="s">
        <v>140</v>
      </c>
      <c r="G155" s="247"/>
      <c r="H155" s="250">
        <v>52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6" t="s">
        <v>132</v>
      </c>
      <c r="AU155" s="256" t="s">
        <v>85</v>
      </c>
      <c r="AV155" s="15" t="s">
        <v>129</v>
      </c>
      <c r="AW155" s="15" t="s">
        <v>37</v>
      </c>
      <c r="AX155" s="15" t="s">
        <v>83</v>
      </c>
      <c r="AY155" s="256" t="s">
        <v>122</v>
      </c>
    </row>
    <row r="156" s="2" customFormat="1" ht="24.15" customHeight="1">
      <c r="A156" s="40"/>
      <c r="B156" s="41"/>
      <c r="C156" s="206" t="s">
        <v>198</v>
      </c>
      <c r="D156" s="206" t="s">
        <v>124</v>
      </c>
      <c r="E156" s="207" t="s">
        <v>199</v>
      </c>
      <c r="F156" s="208" t="s">
        <v>200</v>
      </c>
      <c r="G156" s="209" t="s">
        <v>127</v>
      </c>
      <c r="H156" s="210">
        <v>288.69999999999999</v>
      </c>
      <c r="I156" s="211"/>
      <c r="J156" s="212">
        <f>ROUND(I156*H156,2)</f>
        <v>0</v>
      </c>
      <c r="K156" s="208" t="s">
        <v>128</v>
      </c>
      <c r="L156" s="46"/>
      <c r="M156" s="213" t="s">
        <v>19</v>
      </c>
      <c r="N156" s="214" t="s">
        <v>46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129</v>
      </c>
      <c r="AT156" s="217" t="s">
        <v>124</v>
      </c>
      <c r="AU156" s="217" t="s">
        <v>85</v>
      </c>
      <c r="AY156" s="19" t="s">
        <v>122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83</v>
      </c>
      <c r="BK156" s="218">
        <f>ROUND(I156*H156,2)</f>
        <v>0</v>
      </c>
      <c r="BL156" s="19" t="s">
        <v>129</v>
      </c>
      <c r="BM156" s="217" t="s">
        <v>201</v>
      </c>
    </row>
    <row r="157" s="2" customFormat="1">
      <c r="A157" s="40"/>
      <c r="B157" s="41"/>
      <c r="C157" s="42"/>
      <c r="D157" s="219" t="s">
        <v>130</v>
      </c>
      <c r="E157" s="42"/>
      <c r="F157" s="220" t="s">
        <v>202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130</v>
      </c>
      <c r="AU157" s="19" t="s">
        <v>85</v>
      </c>
    </row>
    <row r="158" s="13" customFormat="1">
      <c r="A158" s="13"/>
      <c r="B158" s="224"/>
      <c r="C158" s="225"/>
      <c r="D158" s="226" t="s">
        <v>132</v>
      </c>
      <c r="E158" s="227" t="s">
        <v>19</v>
      </c>
      <c r="F158" s="228" t="s">
        <v>174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132</v>
      </c>
      <c r="AU158" s="234" t="s">
        <v>85</v>
      </c>
      <c r="AV158" s="13" t="s">
        <v>83</v>
      </c>
      <c r="AW158" s="13" t="s">
        <v>37</v>
      </c>
      <c r="AX158" s="13" t="s">
        <v>75</v>
      </c>
      <c r="AY158" s="234" t="s">
        <v>122</v>
      </c>
    </row>
    <row r="159" s="13" customFormat="1">
      <c r="A159" s="13"/>
      <c r="B159" s="224"/>
      <c r="C159" s="225"/>
      <c r="D159" s="226" t="s">
        <v>132</v>
      </c>
      <c r="E159" s="227" t="s">
        <v>19</v>
      </c>
      <c r="F159" s="228" t="s">
        <v>203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132</v>
      </c>
      <c r="AU159" s="234" t="s">
        <v>85</v>
      </c>
      <c r="AV159" s="13" t="s">
        <v>83</v>
      </c>
      <c r="AW159" s="13" t="s">
        <v>37</v>
      </c>
      <c r="AX159" s="13" t="s">
        <v>75</v>
      </c>
      <c r="AY159" s="234" t="s">
        <v>122</v>
      </c>
    </row>
    <row r="160" s="14" customFormat="1">
      <c r="A160" s="14"/>
      <c r="B160" s="235"/>
      <c r="C160" s="236"/>
      <c r="D160" s="226" t="s">
        <v>132</v>
      </c>
      <c r="E160" s="237" t="s">
        <v>19</v>
      </c>
      <c r="F160" s="238" t="s">
        <v>204</v>
      </c>
      <c r="G160" s="236"/>
      <c r="H160" s="239">
        <v>288.69999999999999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132</v>
      </c>
      <c r="AU160" s="245" t="s">
        <v>85</v>
      </c>
      <c r="AV160" s="14" t="s">
        <v>85</v>
      </c>
      <c r="AW160" s="14" t="s">
        <v>37</v>
      </c>
      <c r="AX160" s="14" t="s">
        <v>75</v>
      </c>
      <c r="AY160" s="245" t="s">
        <v>122</v>
      </c>
    </row>
    <row r="161" s="15" customFormat="1">
      <c r="A161" s="15"/>
      <c r="B161" s="246"/>
      <c r="C161" s="247"/>
      <c r="D161" s="226" t="s">
        <v>132</v>
      </c>
      <c r="E161" s="248" t="s">
        <v>19</v>
      </c>
      <c r="F161" s="249" t="s">
        <v>140</v>
      </c>
      <c r="G161" s="247"/>
      <c r="H161" s="250">
        <v>288.69999999999999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6" t="s">
        <v>132</v>
      </c>
      <c r="AU161" s="256" t="s">
        <v>85</v>
      </c>
      <c r="AV161" s="15" t="s">
        <v>129</v>
      </c>
      <c r="AW161" s="15" t="s">
        <v>37</v>
      </c>
      <c r="AX161" s="15" t="s">
        <v>83</v>
      </c>
      <c r="AY161" s="256" t="s">
        <v>122</v>
      </c>
    </row>
    <row r="162" s="2" customFormat="1" ht="16.5" customHeight="1">
      <c r="A162" s="40"/>
      <c r="B162" s="41"/>
      <c r="C162" s="257" t="s">
        <v>8</v>
      </c>
      <c r="D162" s="257" t="s">
        <v>205</v>
      </c>
      <c r="E162" s="258" t="s">
        <v>206</v>
      </c>
      <c r="F162" s="259" t="s">
        <v>207</v>
      </c>
      <c r="G162" s="260" t="s">
        <v>208</v>
      </c>
      <c r="H162" s="261">
        <v>5.774</v>
      </c>
      <c r="I162" s="262"/>
      <c r="J162" s="263">
        <f>ROUND(I162*H162,2)</f>
        <v>0</v>
      </c>
      <c r="K162" s="259" t="s">
        <v>128</v>
      </c>
      <c r="L162" s="264"/>
      <c r="M162" s="265" t="s">
        <v>19</v>
      </c>
      <c r="N162" s="266" t="s">
        <v>46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159</v>
      </c>
      <c r="AT162" s="217" t="s">
        <v>205</v>
      </c>
      <c r="AU162" s="217" t="s">
        <v>85</v>
      </c>
      <c r="AY162" s="19" t="s">
        <v>122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83</v>
      </c>
      <c r="BK162" s="218">
        <f>ROUND(I162*H162,2)</f>
        <v>0</v>
      </c>
      <c r="BL162" s="19" t="s">
        <v>129</v>
      </c>
      <c r="BM162" s="217" t="s">
        <v>209</v>
      </c>
    </row>
    <row r="163" s="13" customFormat="1">
      <c r="A163" s="13"/>
      <c r="B163" s="224"/>
      <c r="C163" s="225"/>
      <c r="D163" s="226" t="s">
        <v>132</v>
      </c>
      <c r="E163" s="227" t="s">
        <v>19</v>
      </c>
      <c r="F163" s="228" t="s">
        <v>168</v>
      </c>
      <c r="G163" s="225"/>
      <c r="H163" s="227" t="s">
        <v>19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132</v>
      </c>
      <c r="AU163" s="234" t="s">
        <v>85</v>
      </c>
      <c r="AV163" s="13" t="s">
        <v>83</v>
      </c>
      <c r="AW163" s="13" t="s">
        <v>37</v>
      </c>
      <c r="AX163" s="13" t="s">
        <v>75</v>
      </c>
      <c r="AY163" s="234" t="s">
        <v>122</v>
      </c>
    </row>
    <row r="164" s="13" customFormat="1">
      <c r="A164" s="13"/>
      <c r="B164" s="224"/>
      <c r="C164" s="225"/>
      <c r="D164" s="226" t="s">
        <v>132</v>
      </c>
      <c r="E164" s="227" t="s">
        <v>19</v>
      </c>
      <c r="F164" s="228" t="s">
        <v>203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132</v>
      </c>
      <c r="AU164" s="234" t="s">
        <v>85</v>
      </c>
      <c r="AV164" s="13" t="s">
        <v>83</v>
      </c>
      <c r="AW164" s="13" t="s">
        <v>37</v>
      </c>
      <c r="AX164" s="13" t="s">
        <v>75</v>
      </c>
      <c r="AY164" s="234" t="s">
        <v>122</v>
      </c>
    </row>
    <row r="165" s="13" customFormat="1">
      <c r="A165" s="13"/>
      <c r="B165" s="224"/>
      <c r="C165" s="225"/>
      <c r="D165" s="226" t="s">
        <v>132</v>
      </c>
      <c r="E165" s="227" t="s">
        <v>19</v>
      </c>
      <c r="F165" s="228" t="s">
        <v>210</v>
      </c>
      <c r="G165" s="225"/>
      <c r="H165" s="227" t="s">
        <v>19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132</v>
      </c>
      <c r="AU165" s="234" t="s">
        <v>85</v>
      </c>
      <c r="AV165" s="13" t="s">
        <v>83</v>
      </c>
      <c r="AW165" s="13" t="s">
        <v>37</v>
      </c>
      <c r="AX165" s="13" t="s">
        <v>75</v>
      </c>
      <c r="AY165" s="234" t="s">
        <v>122</v>
      </c>
    </row>
    <row r="166" s="14" customFormat="1">
      <c r="A166" s="14"/>
      <c r="B166" s="235"/>
      <c r="C166" s="236"/>
      <c r="D166" s="226" t="s">
        <v>132</v>
      </c>
      <c r="E166" s="237" t="s">
        <v>19</v>
      </c>
      <c r="F166" s="238" t="s">
        <v>211</v>
      </c>
      <c r="G166" s="236"/>
      <c r="H166" s="239">
        <v>5.774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132</v>
      </c>
      <c r="AU166" s="245" t="s">
        <v>85</v>
      </c>
      <c r="AV166" s="14" t="s">
        <v>85</v>
      </c>
      <c r="AW166" s="14" t="s">
        <v>37</v>
      </c>
      <c r="AX166" s="14" t="s">
        <v>75</v>
      </c>
      <c r="AY166" s="245" t="s">
        <v>122</v>
      </c>
    </row>
    <row r="167" s="15" customFormat="1">
      <c r="A167" s="15"/>
      <c r="B167" s="246"/>
      <c r="C167" s="247"/>
      <c r="D167" s="226" t="s">
        <v>132</v>
      </c>
      <c r="E167" s="248" t="s">
        <v>19</v>
      </c>
      <c r="F167" s="249" t="s">
        <v>140</v>
      </c>
      <c r="G167" s="247"/>
      <c r="H167" s="250">
        <v>5.774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6" t="s">
        <v>132</v>
      </c>
      <c r="AU167" s="256" t="s">
        <v>85</v>
      </c>
      <c r="AV167" s="15" t="s">
        <v>129</v>
      </c>
      <c r="AW167" s="15" t="s">
        <v>37</v>
      </c>
      <c r="AX167" s="15" t="s">
        <v>83</v>
      </c>
      <c r="AY167" s="256" t="s">
        <v>122</v>
      </c>
    </row>
    <row r="168" s="2" customFormat="1" ht="16.5" customHeight="1">
      <c r="A168" s="40"/>
      <c r="B168" s="41"/>
      <c r="C168" s="206" t="s">
        <v>212</v>
      </c>
      <c r="D168" s="206" t="s">
        <v>124</v>
      </c>
      <c r="E168" s="207" t="s">
        <v>213</v>
      </c>
      <c r="F168" s="208" t="s">
        <v>214</v>
      </c>
      <c r="G168" s="209" t="s">
        <v>127</v>
      </c>
      <c r="H168" s="210">
        <v>428.69999999999999</v>
      </c>
      <c r="I168" s="211"/>
      <c r="J168" s="212">
        <f>ROUND(I168*H168,2)</f>
        <v>0</v>
      </c>
      <c r="K168" s="208" t="s">
        <v>128</v>
      </c>
      <c r="L168" s="46"/>
      <c r="M168" s="213" t="s">
        <v>19</v>
      </c>
      <c r="N168" s="214" t="s">
        <v>46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129</v>
      </c>
      <c r="AT168" s="217" t="s">
        <v>124</v>
      </c>
      <c r="AU168" s="217" t="s">
        <v>85</v>
      </c>
      <c r="AY168" s="19" t="s">
        <v>122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83</v>
      </c>
      <c r="BK168" s="218">
        <f>ROUND(I168*H168,2)</f>
        <v>0</v>
      </c>
      <c r="BL168" s="19" t="s">
        <v>129</v>
      </c>
      <c r="BM168" s="217" t="s">
        <v>215</v>
      </c>
    </row>
    <row r="169" s="2" customFormat="1">
      <c r="A169" s="40"/>
      <c r="B169" s="41"/>
      <c r="C169" s="42"/>
      <c r="D169" s="219" t="s">
        <v>130</v>
      </c>
      <c r="E169" s="42"/>
      <c r="F169" s="220" t="s">
        <v>216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130</v>
      </c>
      <c r="AU169" s="19" t="s">
        <v>85</v>
      </c>
    </row>
    <row r="170" s="13" customFormat="1">
      <c r="A170" s="13"/>
      <c r="B170" s="224"/>
      <c r="C170" s="225"/>
      <c r="D170" s="226" t="s">
        <v>132</v>
      </c>
      <c r="E170" s="227" t="s">
        <v>19</v>
      </c>
      <c r="F170" s="228" t="s">
        <v>174</v>
      </c>
      <c r="G170" s="225"/>
      <c r="H170" s="227" t="s">
        <v>19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132</v>
      </c>
      <c r="AU170" s="234" t="s">
        <v>85</v>
      </c>
      <c r="AV170" s="13" t="s">
        <v>83</v>
      </c>
      <c r="AW170" s="13" t="s">
        <v>37</v>
      </c>
      <c r="AX170" s="13" t="s">
        <v>75</v>
      </c>
      <c r="AY170" s="234" t="s">
        <v>122</v>
      </c>
    </row>
    <row r="171" s="13" customFormat="1">
      <c r="A171" s="13"/>
      <c r="B171" s="224"/>
      <c r="C171" s="225"/>
      <c r="D171" s="226" t="s">
        <v>132</v>
      </c>
      <c r="E171" s="227" t="s">
        <v>19</v>
      </c>
      <c r="F171" s="228" t="s">
        <v>217</v>
      </c>
      <c r="G171" s="225"/>
      <c r="H171" s="227" t="s">
        <v>19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132</v>
      </c>
      <c r="AU171" s="234" t="s">
        <v>85</v>
      </c>
      <c r="AV171" s="13" t="s">
        <v>83</v>
      </c>
      <c r="AW171" s="13" t="s">
        <v>37</v>
      </c>
      <c r="AX171" s="13" t="s">
        <v>75</v>
      </c>
      <c r="AY171" s="234" t="s">
        <v>122</v>
      </c>
    </row>
    <row r="172" s="14" customFormat="1">
      <c r="A172" s="14"/>
      <c r="B172" s="235"/>
      <c r="C172" s="236"/>
      <c r="D172" s="226" t="s">
        <v>132</v>
      </c>
      <c r="E172" s="237" t="s">
        <v>19</v>
      </c>
      <c r="F172" s="238" t="s">
        <v>218</v>
      </c>
      <c r="G172" s="236"/>
      <c r="H172" s="239">
        <v>428.69999999999999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132</v>
      </c>
      <c r="AU172" s="245" t="s">
        <v>85</v>
      </c>
      <c r="AV172" s="14" t="s">
        <v>85</v>
      </c>
      <c r="AW172" s="14" t="s">
        <v>37</v>
      </c>
      <c r="AX172" s="14" t="s">
        <v>75</v>
      </c>
      <c r="AY172" s="245" t="s">
        <v>122</v>
      </c>
    </row>
    <row r="173" s="15" customFormat="1">
      <c r="A173" s="15"/>
      <c r="B173" s="246"/>
      <c r="C173" s="247"/>
      <c r="D173" s="226" t="s">
        <v>132</v>
      </c>
      <c r="E173" s="248" t="s">
        <v>19</v>
      </c>
      <c r="F173" s="249" t="s">
        <v>140</v>
      </c>
      <c r="G173" s="247"/>
      <c r="H173" s="250">
        <v>428.69999999999999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6" t="s">
        <v>132</v>
      </c>
      <c r="AU173" s="256" t="s">
        <v>85</v>
      </c>
      <c r="AV173" s="15" t="s">
        <v>129</v>
      </c>
      <c r="AW173" s="15" t="s">
        <v>37</v>
      </c>
      <c r="AX173" s="15" t="s">
        <v>83</v>
      </c>
      <c r="AY173" s="256" t="s">
        <v>122</v>
      </c>
    </row>
    <row r="174" s="2" customFormat="1" ht="16.5" customHeight="1">
      <c r="A174" s="40"/>
      <c r="B174" s="41"/>
      <c r="C174" s="206" t="s">
        <v>180</v>
      </c>
      <c r="D174" s="206" t="s">
        <v>124</v>
      </c>
      <c r="E174" s="207" t="s">
        <v>219</v>
      </c>
      <c r="F174" s="208" t="s">
        <v>220</v>
      </c>
      <c r="G174" s="209" t="s">
        <v>127</v>
      </c>
      <c r="H174" s="210">
        <v>428.69999999999999</v>
      </c>
      <c r="I174" s="211"/>
      <c r="J174" s="212">
        <f>ROUND(I174*H174,2)</f>
        <v>0</v>
      </c>
      <c r="K174" s="208" t="s">
        <v>128</v>
      </c>
      <c r="L174" s="46"/>
      <c r="M174" s="213" t="s">
        <v>19</v>
      </c>
      <c r="N174" s="214" t="s">
        <v>46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129</v>
      </c>
      <c r="AT174" s="217" t="s">
        <v>124</v>
      </c>
      <c r="AU174" s="217" t="s">
        <v>85</v>
      </c>
      <c r="AY174" s="19" t="s">
        <v>122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83</v>
      </c>
      <c r="BK174" s="218">
        <f>ROUND(I174*H174,2)</f>
        <v>0</v>
      </c>
      <c r="BL174" s="19" t="s">
        <v>129</v>
      </c>
      <c r="BM174" s="217" t="s">
        <v>221</v>
      </c>
    </row>
    <row r="175" s="2" customFormat="1">
      <c r="A175" s="40"/>
      <c r="B175" s="41"/>
      <c r="C175" s="42"/>
      <c r="D175" s="219" t="s">
        <v>130</v>
      </c>
      <c r="E175" s="42"/>
      <c r="F175" s="220" t="s">
        <v>222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130</v>
      </c>
      <c r="AU175" s="19" t="s">
        <v>85</v>
      </c>
    </row>
    <row r="176" s="13" customFormat="1">
      <c r="A176" s="13"/>
      <c r="B176" s="224"/>
      <c r="C176" s="225"/>
      <c r="D176" s="226" t="s">
        <v>132</v>
      </c>
      <c r="E176" s="227" t="s">
        <v>19</v>
      </c>
      <c r="F176" s="228" t="s">
        <v>168</v>
      </c>
      <c r="G176" s="225"/>
      <c r="H176" s="227" t="s">
        <v>19</v>
      </c>
      <c r="I176" s="229"/>
      <c r="J176" s="225"/>
      <c r="K176" s="225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132</v>
      </c>
      <c r="AU176" s="234" t="s">
        <v>85</v>
      </c>
      <c r="AV176" s="13" t="s">
        <v>83</v>
      </c>
      <c r="AW176" s="13" t="s">
        <v>37</v>
      </c>
      <c r="AX176" s="13" t="s">
        <v>75</v>
      </c>
      <c r="AY176" s="234" t="s">
        <v>122</v>
      </c>
    </row>
    <row r="177" s="13" customFormat="1">
      <c r="A177" s="13"/>
      <c r="B177" s="224"/>
      <c r="C177" s="225"/>
      <c r="D177" s="226" t="s">
        <v>132</v>
      </c>
      <c r="E177" s="227" t="s">
        <v>19</v>
      </c>
      <c r="F177" s="228" t="s">
        <v>217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132</v>
      </c>
      <c r="AU177" s="234" t="s">
        <v>85</v>
      </c>
      <c r="AV177" s="13" t="s">
        <v>83</v>
      </c>
      <c r="AW177" s="13" t="s">
        <v>37</v>
      </c>
      <c r="AX177" s="13" t="s">
        <v>75</v>
      </c>
      <c r="AY177" s="234" t="s">
        <v>122</v>
      </c>
    </row>
    <row r="178" s="14" customFormat="1">
      <c r="A178" s="14"/>
      <c r="B178" s="235"/>
      <c r="C178" s="236"/>
      <c r="D178" s="226" t="s">
        <v>132</v>
      </c>
      <c r="E178" s="237" t="s">
        <v>19</v>
      </c>
      <c r="F178" s="238" t="s">
        <v>223</v>
      </c>
      <c r="G178" s="236"/>
      <c r="H178" s="239">
        <v>428.69999999999999</v>
      </c>
      <c r="I178" s="240"/>
      <c r="J178" s="236"/>
      <c r="K178" s="236"/>
      <c r="L178" s="241"/>
      <c r="M178" s="242"/>
      <c r="N178" s="243"/>
      <c r="O178" s="243"/>
      <c r="P178" s="243"/>
      <c r="Q178" s="243"/>
      <c r="R178" s="243"/>
      <c r="S178" s="243"/>
      <c r="T178" s="24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5" t="s">
        <v>132</v>
      </c>
      <c r="AU178" s="245" t="s">
        <v>85</v>
      </c>
      <c r="AV178" s="14" t="s">
        <v>85</v>
      </c>
      <c r="AW178" s="14" t="s">
        <v>37</v>
      </c>
      <c r="AX178" s="14" t="s">
        <v>75</v>
      </c>
      <c r="AY178" s="245" t="s">
        <v>122</v>
      </c>
    </row>
    <row r="179" s="15" customFormat="1">
      <c r="A179" s="15"/>
      <c r="B179" s="246"/>
      <c r="C179" s="247"/>
      <c r="D179" s="226" t="s">
        <v>132</v>
      </c>
      <c r="E179" s="248" t="s">
        <v>19</v>
      </c>
      <c r="F179" s="249" t="s">
        <v>140</v>
      </c>
      <c r="G179" s="247"/>
      <c r="H179" s="250">
        <v>428.69999999999999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6" t="s">
        <v>132</v>
      </c>
      <c r="AU179" s="256" t="s">
        <v>85</v>
      </c>
      <c r="AV179" s="15" t="s">
        <v>129</v>
      </c>
      <c r="AW179" s="15" t="s">
        <v>37</v>
      </c>
      <c r="AX179" s="15" t="s">
        <v>83</v>
      </c>
      <c r="AY179" s="256" t="s">
        <v>122</v>
      </c>
    </row>
    <row r="180" s="2" customFormat="1" ht="16.5" customHeight="1">
      <c r="A180" s="40"/>
      <c r="B180" s="41"/>
      <c r="C180" s="206" t="s">
        <v>224</v>
      </c>
      <c r="D180" s="206" t="s">
        <v>124</v>
      </c>
      <c r="E180" s="207" t="s">
        <v>225</v>
      </c>
      <c r="F180" s="208" t="s">
        <v>226</v>
      </c>
      <c r="G180" s="209" t="s">
        <v>127</v>
      </c>
      <c r="H180" s="210">
        <v>428.69999999999999</v>
      </c>
      <c r="I180" s="211"/>
      <c r="J180" s="212">
        <f>ROUND(I180*H180,2)</f>
        <v>0</v>
      </c>
      <c r="K180" s="208" t="s">
        <v>128</v>
      </c>
      <c r="L180" s="46"/>
      <c r="M180" s="213" t="s">
        <v>19</v>
      </c>
      <c r="N180" s="214" t="s">
        <v>46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129</v>
      </c>
      <c r="AT180" s="217" t="s">
        <v>124</v>
      </c>
      <c r="AU180" s="217" t="s">
        <v>85</v>
      </c>
      <c r="AY180" s="19" t="s">
        <v>122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83</v>
      </c>
      <c r="BK180" s="218">
        <f>ROUND(I180*H180,2)</f>
        <v>0</v>
      </c>
      <c r="BL180" s="19" t="s">
        <v>129</v>
      </c>
      <c r="BM180" s="217" t="s">
        <v>227</v>
      </c>
    </row>
    <row r="181" s="2" customFormat="1">
      <c r="A181" s="40"/>
      <c r="B181" s="41"/>
      <c r="C181" s="42"/>
      <c r="D181" s="219" t="s">
        <v>130</v>
      </c>
      <c r="E181" s="42"/>
      <c r="F181" s="220" t="s">
        <v>228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130</v>
      </c>
      <c r="AU181" s="19" t="s">
        <v>85</v>
      </c>
    </row>
    <row r="182" s="13" customFormat="1">
      <c r="A182" s="13"/>
      <c r="B182" s="224"/>
      <c r="C182" s="225"/>
      <c r="D182" s="226" t="s">
        <v>132</v>
      </c>
      <c r="E182" s="227" t="s">
        <v>19</v>
      </c>
      <c r="F182" s="228" t="s">
        <v>168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132</v>
      </c>
      <c r="AU182" s="234" t="s">
        <v>85</v>
      </c>
      <c r="AV182" s="13" t="s">
        <v>83</v>
      </c>
      <c r="AW182" s="13" t="s">
        <v>37</v>
      </c>
      <c r="AX182" s="13" t="s">
        <v>75</v>
      </c>
      <c r="AY182" s="234" t="s">
        <v>122</v>
      </c>
    </row>
    <row r="183" s="13" customFormat="1">
      <c r="A183" s="13"/>
      <c r="B183" s="224"/>
      <c r="C183" s="225"/>
      <c r="D183" s="226" t="s">
        <v>132</v>
      </c>
      <c r="E183" s="227" t="s">
        <v>19</v>
      </c>
      <c r="F183" s="228" t="s">
        <v>217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132</v>
      </c>
      <c r="AU183" s="234" t="s">
        <v>85</v>
      </c>
      <c r="AV183" s="13" t="s">
        <v>83</v>
      </c>
      <c r="AW183" s="13" t="s">
        <v>37</v>
      </c>
      <c r="AX183" s="13" t="s">
        <v>75</v>
      </c>
      <c r="AY183" s="234" t="s">
        <v>122</v>
      </c>
    </row>
    <row r="184" s="14" customFormat="1">
      <c r="A184" s="14"/>
      <c r="B184" s="235"/>
      <c r="C184" s="236"/>
      <c r="D184" s="226" t="s">
        <v>132</v>
      </c>
      <c r="E184" s="237" t="s">
        <v>19</v>
      </c>
      <c r="F184" s="238" t="s">
        <v>223</v>
      </c>
      <c r="G184" s="236"/>
      <c r="H184" s="239">
        <v>428.69999999999999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132</v>
      </c>
      <c r="AU184" s="245" t="s">
        <v>85</v>
      </c>
      <c r="AV184" s="14" t="s">
        <v>85</v>
      </c>
      <c r="AW184" s="14" t="s">
        <v>37</v>
      </c>
      <c r="AX184" s="14" t="s">
        <v>75</v>
      </c>
      <c r="AY184" s="245" t="s">
        <v>122</v>
      </c>
    </row>
    <row r="185" s="15" customFormat="1">
      <c r="A185" s="15"/>
      <c r="B185" s="246"/>
      <c r="C185" s="247"/>
      <c r="D185" s="226" t="s">
        <v>132</v>
      </c>
      <c r="E185" s="248" t="s">
        <v>19</v>
      </c>
      <c r="F185" s="249" t="s">
        <v>140</v>
      </c>
      <c r="G185" s="247"/>
      <c r="H185" s="250">
        <v>428.69999999999999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6" t="s">
        <v>132</v>
      </c>
      <c r="AU185" s="256" t="s">
        <v>85</v>
      </c>
      <c r="AV185" s="15" t="s">
        <v>129</v>
      </c>
      <c r="AW185" s="15" t="s">
        <v>37</v>
      </c>
      <c r="AX185" s="15" t="s">
        <v>83</v>
      </c>
      <c r="AY185" s="256" t="s">
        <v>122</v>
      </c>
    </row>
    <row r="186" s="2" customFormat="1" ht="16.5" customHeight="1">
      <c r="A186" s="40"/>
      <c r="B186" s="41"/>
      <c r="C186" s="206" t="s">
        <v>185</v>
      </c>
      <c r="D186" s="206" t="s">
        <v>124</v>
      </c>
      <c r="E186" s="207" t="s">
        <v>229</v>
      </c>
      <c r="F186" s="208" t="s">
        <v>230</v>
      </c>
      <c r="G186" s="209" t="s">
        <v>127</v>
      </c>
      <c r="H186" s="210">
        <v>428.69999999999999</v>
      </c>
      <c r="I186" s="211"/>
      <c r="J186" s="212">
        <f>ROUND(I186*H186,2)</f>
        <v>0</v>
      </c>
      <c r="K186" s="208" t="s">
        <v>128</v>
      </c>
      <c r="L186" s="46"/>
      <c r="M186" s="213" t="s">
        <v>19</v>
      </c>
      <c r="N186" s="214" t="s">
        <v>46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129</v>
      </c>
      <c r="AT186" s="217" t="s">
        <v>124</v>
      </c>
      <c r="AU186" s="217" t="s">
        <v>85</v>
      </c>
      <c r="AY186" s="19" t="s">
        <v>122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83</v>
      </c>
      <c r="BK186" s="218">
        <f>ROUND(I186*H186,2)</f>
        <v>0</v>
      </c>
      <c r="BL186" s="19" t="s">
        <v>129</v>
      </c>
      <c r="BM186" s="217" t="s">
        <v>231</v>
      </c>
    </row>
    <row r="187" s="2" customFormat="1">
      <c r="A187" s="40"/>
      <c r="B187" s="41"/>
      <c r="C187" s="42"/>
      <c r="D187" s="219" t="s">
        <v>130</v>
      </c>
      <c r="E187" s="42"/>
      <c r="F187" s="220" t="s">
        <v>232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130</v>
      </c>
      <c r="AU187" s="19" t="s">
        <v>85</v>
      </c>
    </row>
    <row r="188" s="13" customFormat="1">
      <c r="A188" s="13"/>
      <c r="B188" s="224"/>
      <c r="C188" s="225"/>
      <c r="D188" s="226" t="s">
        <v>132</v>
      </c>
      <c r="E188" s="227" t="s">
        <v>19</v>
      </c>
      <c r="F188" s="228" t="s">
        <v>174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132</v>
      </c>
      <c r="AU188" s="234" t="s">
        <v>85</v>
      </c>
      <c r="AV188" s="13" t="s">
        <v>83</v>
      </c>
      <c r="AW188" s="13" t="s">
        <v>37</v>
      </c>
      <c r="AX188" s="13" t="s">
        <v>75</v>
      </c>
      <c r="AY188" s="234" t="s">
        <v>122</v>
      </c>
    </row>
    <row r="189" s="13" customFormat="1">
      <c r="A189" s="13"/>
      <c r="B189" s="224"/>
      <c r="C189" s="225"/>
      <c r="D189" s="226" t="s">
        <v>132</v>
      </c>
      <c r="E189" s="227" t="s">
        <v>19</v>
      </c>
      <c r="F189" s="228" t="s">
        <v>217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132</v>
      </c>
      <c r="AU189" s="234" t="s">
        <v>85</v>
      </c>
      <c r="AV189" s="13" t="s">
        <v>83</v>
      </c>
      <c r="AW189" s="13" t="s">
        <v>37</v>
      </c>
      <c r="AX189" s="13" t="s">
        <v>75</v>
      </c>
      <c r="AY189" s="234" t="s">
        <v>122</v>
      </c>
    </row>
    <row r="190" s="14" customFormat="1">
      <c r="A190" s="14"/>
      <c r="B190" s="235"/>
      <c r="C190" s="236"/>
      <c r="D190" s="226" t="s">
        <v>132</v>
      </c>
      <c r="E190" s="237" t="s">
        <v>19</v>
      </c>
      <c r="F190" s="238" t="s">
        <v>223</v>
      </c>
      <c r="G190" s="236"/>
      <c r="H190" s="239">
        <v>428.69999999999999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5" t="s">
        <v>132</v>
      </c>
      <c r="AU190" s="245" t="s">
        <v>85</v>
      </c>
      <c r="AV190" s="14" t="s">
        <v>85</v>
      </c>
      <c r="AW190" s="14" t="s">
        <v>37</v>
      </c>
      <c r="AX190" s="14" t="s">
        <v>75</v>
      </c>
      <c r="AY190" s="245" t="s">
        <v>122</v>
      </c>
    </row>
    <row r="191" s="15" customFormat="1">
      <c r="A191" s="15"/>
      <c r="B191" s="246"/>
      <c r="C191" s="247"/>
      <c r="D191" s="226" t="s">
        <v>132</v>
      </c>
      <c r="E191" s="248" t="s">
        <v>19</v>
      </c>
      <c r="F191" s="249" t="s">
        <v>140</v>
      </c>
      <c r="G191" s="247"/>
      <c r="H191" s="250">
        <v>428.69999999999999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6" t="s">
        <v>132</v>
      </c>
      <c r="AU191" s="256" t="s">
        <v>85</v>
      </c>
      <c r="AV191" s="15" t="s">
        <v>129</v>
      </c>
      <c r="AW191" s="15" t="s">
        <v>37</v>
      </c>
      <c r="AX191" s="15" t="s">
        <v>83</v>
      </c>
      <c r="AY191" s="256" t="s">
        <v>122</v>
      </c>
    </row>
    <row r="192" s="2" customFormat="1" ht="24.15" customHeight="1">
      <c r="A192" s="40"/>
      <c r="B192" s="41"/>
      <c r="C192" s="206" t="s">
        <v>233</v>
      </c>
      <c r="D192" s="206" t="s">
        <v>124</v>
      </c>
      <c r="E192" s="207" t="s">
        <v>234</v>
      </c>
      <c r="F192" s="208" t="s">
        <v>235</v>
      </c>
      <c r="G192" s="209" t="s">
        <v>127</v>
      </c>
      <c r="H192" s="210">
        <v>428.69999999999999</v>
      </c>
      <c r="I192" s="211"/>
      <c r="J192" s="212">
        <f>ROUND(I192*H192,2)</f>
        <v>0</v>
      </c>
      <c r="K192" s="208" t="s">
        <v>128</v>
      </c>
      <c r="L192" s="46"/>
      <c r="M192" s="213" t="s">
        <v>19</v>
      </c>
      <c r="N192" s="214" t="s">
        <v>46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129</v>
      </c>
      <c r="AT192" s="217" t="s">
        <v>124</v>
      </c>
      <c r="AU192" s="217" t="s">
        <v>85</v>
      </c>
      <c r="AY192" s="19" t="s">
        <v>122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83</v>
      </c>
      <c r="BK192" s="218">
        <f>ROUND(I192*H192,2)</f>
        <v>0</v>
      </c>
      <c r="BL192" s="19" t="s">
        <v>129</v>
      </c>
      <c r="BM192" s="217" t="s">
        <v>236</v>
      </c>
    </row>
    <row r="193" s="2" customFormat="1">
      <c r="A193" s="40"/>
      <c r="B193" s="41"/>
      <c r="C193" s="42"/>
      <c r="D193" s="219" t="s">
        <v>130</v>
      </c>
      <c r="E193" s="42"/>
      <c r="F193" s="220" t="s">
        <v>237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130</v>
      </c>
      <c r="AU193" s="19" t="s">
        <v>85</v>
      </c>
    </row>
    <row r="194" s="13" customFormat="1">
      <c r="A194" s="13"/>
      <c r="B194" s="224"/>
      <c r="C194" s="225"/>
      <c r="D194" s="226" t="s">
        <v>132</v>
      </c>
      <c r="E194" s="227" t="s">
        <v>19</v>
      </c>
      <c r="F194" s="228" t="s">
        <v>174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132</v>
      </c>
      <c r="AU194" s="234" t="s">
        <v>85</v>
      </c>
      <c r="AV194" s="13" t="s">
        <v>83</v>
      </c>
      <c r="AW194" s="13" t="s">
        <v>37</v>
      </c>
      <c r="AX194" s="13" t="s">
        <v>75</v>
      </c>
      <c r="AY194" s="234" t="s">
        <v>122</v>
      </c>
    </row>
    <row r="195" s="13" customFormat="1">
      <c r="A195" s="13"/>
      <c r="B195" s="224"/>
      <c r="C195" s="225"/>
      <c r="D195" s="226" t="s">
        <v>132</v>
      </c>
      <c r="E195" s="227" t="s">
        <v>19</v>
      </c>
      <c r="F195" s="228" t="s">
        <v>217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132</v>
      </c>
      <c r="AU195" s="234" t="s">
        <v>85</v>
      </c>
      <c r="AV195" s="13" t="s">
        <v>83</v>
      </c>
      <c r="AW195" s="13" t="s">
        <v>37</v>
      </c>
      <c r="AX195" s="13" t="s">
        <v>75</v>
      </c>
      <c r="AY195" s="234" t="s">
        <v>122</v>
      </c>
    </row>
    <row r="196" s="14" customFormat="1">
      <c r="A196" s="14"/>
      <c r="B196" s="235"/>
      <c r="C196" s="236"/>
      <c r="D196" s="226" t="s">
        <v>132</v>
      </c>
      <c r="E196" s="237" t="s">
        <v>19</v>
      </c>
      <c r="F196" s="238" t="s">
        <v>223</v>
      </c>
      <c r="G196" s="236"/>
      <c r="H196" s="239">
        <v>428.69999999999999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132</v>
      </c>
      <c r="AU196" s="245" t="s">
        <v>85</v>
      </c>
      <c r="AV196" s="14" t="s">
        <v>85</v>
      </c>
      <c r="AW196" s="14" t="s">
        <v>37</v>
      </c>
      <c r="AX196" s="14" t="s">
        <v>75</v>
      </c>
      <c r="AY196" s="245" t="s">
        <v>122</v>
      </c>
    </row>
    <row r="197" s="15" customFormat="1">
      <c r="A197" s="15"/>
      <c r="B197" s="246"/>
      <c r="C197" s="247"/>
      <c r="D197" s="226" t="s">
        <v>132</v>
      </c>
      <c r="E197" s="248" t="s">
        <v>19</v>
      </c>
      <c r="F197" s="249" t="s">
        <v>140</v>
      </c>
      <c r="G197" s="247"/>
      <c r="H197" s="250">
        <v>428.69999999999999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6" t="s">
        <v>132</v>
      </c>
      <c r="AU197" s="256" t="s">
        <v>85</v>
      </c>
      <c r="AV197" s="15" t="s">
        <v>129</v>
      </c>
      <c r="AW197" s="15" t="s">
        <v>37</v>
      </c>
      <c r="AX197" s="15" t="s">
        <v>83</v>
      </c>
      <c r="AY197" s="256" t="s">
        <v>122</v>
      </c>
    </row>
    <row r="198" s="2" customFormat="1" ht="21.75" customHeight="1">
      <c r="A198" s="40"/>
      <c r="B198" s="41"/>
      <c r="C198" s="206" t="s">
        <v>191</v>
      </c>
      <c r="D198" s="206" t="s">
        <v>124</v>
      </c>
      <c r="E198" s="207" t="s">
        <v>238</v>
      </c>
      <c r="F198" s="208" t="s">
        <v>239</v>
      </c>
      <c r="G198" s="209" t="s">
        <v>127</v>
      </c>
      <c r="H198" s="210">
        <v>428.69999999999999</v>
      </c>
      <c r="I198" s="211"/>
      <c r="J198" s="212">
        <f>ROUND(I198*H198,2)</f>
        <v>0</v>
      </c>
      <c r="K198" s="208" t="s">
        <v>128</v>
      </c>
      <c r="L198" s="46"/>
      <c r="M198" s="213" t="s">
        <v>19</v>
      </c>
      <c r="N198" s="214" t="s">
        <v>46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129</v>
      </c>
      <c r="AT198" s="217" t="s">
        <v>124</v>
      </c>
      <c r="AU198" s="217" t="s">
        <v>85</v>
      </c>
      <c r="AY198" s="19" t="s">
        <v>122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83</v>
      </c>
      <c r="BK198" s="218">
        <f>ROUND(I198*H198,2)</f>
        <v>0</v>
      </c>
      <c r="BL198" s="19" t="s">
        <v>129</v>
      </c>
      <c r="BM198" s="217" t="s">
        <v>240</v>
      </c>
    </row>
    <row r="199" s="2" customFormat="1">
      <c r="A199" s="40"/>
      <c r="B199" s="41"/>
      <c r="C199" s="42"/>
      <c r="D199" s="219" t="s">
        <v>130</v>
      </c>
      <c r="E199" s="42"/>
      <c r="F199" s="220" t="s">
        <v>241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130</v>
      </c>
      <c r="AU199" s="19" t="s">
        <v>85</v>
      </c>
    </row>
    <row r="200" s="13" customFormat="1">
      <c r="A200" s="13"/>
      <c r="B200" s="224"/>
      <c r="C200" s="225"/>
      <c r="D200" s="226" t="s">
        <v>132</v>
      </c>
      <c r="E200" s="227" t="s">
        <v>19</v>
      </c>
      <c r="F200" s="228" t="s">
        <v>174</v>
      </c>
      <c r="G200" s="225"/>
      <c r="H200" s="227" t="s">
        <v>19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132</v>
      </c>
      <c r="AU200" s="234" t="s">
        <v>85</v>
      </c>
      <c r="AV200" s="13" t="s">
        <v>83</v>
      </c>
      <c r="AW200" s="13" t="s">
        <v>37</v>
      </c>
      <c r="AX200" s="13" t="s">
        <v>75</v>
      </c>
      <c r="AY200" s="234" t="s">
        <v>122</v>
      </c>
    </row>
    <row r="201" s="13" customFormat="1">
      <c r="A201" s="13"/>
      <c r="B201" s="224"/>
      <c r="C201" s="225"/>
      <c r="D201" s="226" t="s">
        <v>132</v>
      </c>
      <c r="E201" s="227" t="s">
        <v>19</v>
      </c>
      <c r="F201" s="228" t="s">
        <v>217</v>
      </c>
      <c r="G201" s="225"/>
      <c r="H201" s="227" t="s">
        <v>19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132</v>
      </c>
      <c r="AU201" s="234" t="s">
        <v>85</v>
      </c>
      <c r="AV201" s="13" t="s">
        <v>83</v>
      </c>
      <c r="AW201" s="13" t="s">
        <v>37</v>
      </c>
      <c r="AX201" s="13" t="s">
        <v>75</v>
      </c>
      <c r="AY201" s="234" t="s">
        <v>122</v>
      </c>
    </row>
    <row r="202" s="14" customFormat="1">
      <c r="A202" s="14"/>
      <c r="B202" s="235"/>
      <c r="C202" s="236"/>
      <c r="D202" s="226" t="s">
        <v>132</v>
      </c>
      <c r="E202" s="237" t="s">
        <v>19</v>
      </c>
      <c r="F202" s="238" t="s">
        <v>223</v>
      </c>
      <c r="G202" s="236"/>
      <c r="H202" s="239">
        <v>428.69999999999999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132</v>
      </c>
      <c r="AU202" s="245" t="s">
        <v>85</v>
      </c>
      <c r="AV202" s="14" t="s">
        <v>85</v>
      </c>
      <c r="AW202" s="14" t="s">
        <v>37</v>
      </c>
      <c r="AX202" s="14" t="s">
        <v>75</v>
      </c>
      <c r="AY202" s="245" t="s">
        <v>122</v>
      </c>
    </row>
    <row r="203" s="15" customFormat="1">
      <c r="A203" s="15"/>
      <c r="B203" s="246"/>
      <c r="C203" s="247"/>
      <c r="D203" s="226" t="s">
        <v>132</v>
      </c>
      <c r="E203" s="248" t="s">
        <v>19</v>
      </c>
      <c r="F203" s="249" t="s">
        <v>140</v>
      </c>
      <c r="G203" s="247"/>
      <c r="H203" s="250">
        <v>428.69999999999999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6" t="s">
        <v>132</v>
      </c>
      <c r="AU203" s="256" t="s">
        <v>85</v>
      </c>
      <c r="AV203" s="15" t="s">
        <v>129</v>
      </c>
      <c r="AW203" s="15" t="s">
        <v>37</v>
      </c>
      <c r="AX203" s="15" t="s">
        <v>83</v>
      </c>
      <c r="AY203" s="256" t="s">
        <v>122</v>
      </c>
    </row>
    <row r="204" s="2" customFormat="1" ht="16.5" customHeight="1">
      <c r="A204" s="40"/>
      <c r="B204" s="41"/>
      <c r="C204" s="206" t="s">
        <v>242</v>
      </c>
      <c r="D204" s="206" t="s">
        <v>124</v>
      </c>
      <c r="E204" s="207" t="s">
        <v>243</v>
      </c>
      <c r="F204" s="208" t="s">
        <v>244</v>
      </c>
      <c r="G204" s="209" t="s">
        <v>127</v>
      </c>
      <c r="H204" s="210">
        <v>288.69999999999999</v>
      </c>
      <c r="I204" s="211"/>
      <c r="J204" s="212">
        <f>ROUND(I204*H204,2)</f>
        <v>0</v>
      </c>
      <c r="K204" s="208" t="s">
        <v>128</v>
      </c>
      <c r="L204" s="46"/>
      <c r="M204" s="213" t="s">
        <v>19</v>
      </c>
      <c r="N204" s="214" t="s">
        <v>46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129</v>
      </c>
      <c r="AT204" s="217" t="s">
        <v>124</v>
      </c>
      <c r="AU204" s="217" t="s">
        <v>85</v>
      </c>
      <c r="AY204" s="19" t="s">
        <v>122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83</v>
      </c>
      <c r="BK204" s="218">
        <f>ROUND(I204*H204,2)</f>
        <v>0</v>
      </c>
      <c r="BL204" s="19" t="s">
        <v>129</v>
      </c>
      <c r="BM204" s="217" t="s">
        <v>245</v>
      </c>
    </row>
    <row r="205" s="2" customFormat="1">
      <c r="A205" s="40"/>
      <c r="B205" s="41"/>
      <c r="C205" s="42"/>
      <c r="D205" s="219" t="s">
        <v>130</v>
      </c>
      <c r="E205" s="42"/>
      <c r="F205" s="220" t="s">
        <v>246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130</v>
      </c>
      <c r="AU205" s="19" t="s">
        <v>85</v>
      </c>
    </row>
    <row r="206" s="13" customFormat="1">
      <c r="A206" s="13"/>
      <c r="B206" s="224"/>
      <c r="C206" s="225"/>
      <c r="D206" s="226" t="s">
        <v>132</v>
      </c>
      <c r="E206" s="227" t="s">
        <v>19</v>
      </c>
      <c r="F206" s="228" t="s">
        <v>168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132</v>
      </c>
      <c r="AU206" s="234" t="s">
        <v>85</v>
      </c>
      <c r="AV206" s="13" t="s">
        <v>83</v>
      </c>
      <c r="AW206" s="13" t="s">
        <v>37</v>
      </c>
      <c r="AX206" s="13" t="s">
        <v>75</v>
      </c>
      <c r="AY206" s="234" t="s">
        <v>122</v>
      </c>
    </row>
    <row r="207" s="13" customFormat="1">
      <c r="A207" s="13"/>
      <c r="B207" s="224"/>
      <c r="C207" s="225"/>
      <c r="D207" s="226" t="s">
        <v>132</v>
      </c>
      <c r="E207" s="227" t="s">
        <v>19</v>
      </c>
      <c r="F207" s="228" t="s">
        <v>247</v>
      </c>
      <c r="G207" s="225"/>
      <c r="H207" s="227" t="s">
        <v>19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132</v>
      </c>
      <c r="AU207" s="234" t="s">
        <v>85</v>
      </c>
      <c r="AV207" s="13" t="s">
        <v>83</v>
      </c>
      <c r="AW207" s="13" t="s">
        <v>37</v>
      </c>
      <c r="AX207" s="13" t="s">
        <v>75</v>
      </c>
      <c r="AY207" s="234" t="s">
        <v>122</v>
      </c>
    </row>
    <row r="208" s="14" customFormat="1">
      <c r="A208" s="14"/>
      <c r="B208" s="235"/>
      <c r="C208" s="236"/>
      <c r="D208" s="226" t="s">
        <v>132</v>
      </c>
      <c r="E208" s="237" t="s">
        <v>19</v>
      </c>
      <c r="F208" s="238" t="s">
        <v>248</v>
      </c>
      <c r="G208" s="236"/>
      <c r="H208" s="239">
        <v>288.69999999999999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132</v>
      </c>
      <c r="AU208" s="245" t="s">
        <v>85</v>
      </c>
      <c r="AV208" s="14" t="s">
        <v>85</v>
      </c>
      <c r="AW208" s="14" t="s">
        <v>37</v>
      </c>
      <c r="AX208" s="14" t="s">
        <v>75</v>
      </c>
      <c r="AY208" s="245" t="s">
        <v>122</v>
      </c>
    </row>
    <row r="209" s="15" customFormat="1">
      <c r="A209" s="15"/>
      <c r="B209" s="246"/>
      <c r="C209" s="247"/>
      <c r="D209" s="226" t="s">
        <v>132</v>
      </c>
      <c r="E209" s="248" t="s">
        <v>19</v>
      </c>
      <c r="F209" s="249" t="s">
        <v>140</v>
      </c>
      <c r="G209" s="247"/>
      <c r="H209" s="250">
        <v>288.69999999999999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6" t="s">
        <v>132</v>
      </c>
      <c r="AU209" s="256" t="s">
        <v>85</v>
      </c>
      <c r="AV209" s="15" t="s">
        <v>129</v>
      </c>
      <c r="AW209" s="15" t="s">
        <v>37</v>
      </c>
      <c r="AX209" s="15" t="s">
        <v>83</v>
      </c>
      <c r="AY209" s="256" t="s">
        <v>122</v>
      </c>
    </row>
    <row r="210" s="2" customFormat="1" ht="16.5" customHeight="1">
      <c r="A210" s="40"/>
      <c r="B210" s="41"/>
      <c r="C210" s="206" t="s">
        <v>194</v>
      </c>
      <c r="D210" s="206" t="s">
        <v>124</v>
      </c>
      <c r="E210" s="207" t="s">
        <v>249</v>
      </c>
      <c r="F210" s="208" t="s">
        <v>250</v>
      </c>
      <c r="G210" s="209" t="s">
        <v>158</v>
      </c>
      <c r="H210" s="210">
        <v>3.4300000000000002</v>
      </c>
      <c r="I210" s="211"/>
      <c r="J210" s="212">
        <f>ROUND(I210*H210,2)</f>
        <v>0</v>
      </c>
      <c r="K210" s="208" t="s">
        <v>128</v>
      </c>
      <c r="L210" s="46"/>
      <c r="M210" s="213" t="s">
        <v>19</v>
      </c>
      <c r="N210" s="214" t="s">
        <v>46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129</v>
      </c>
      <c r="AT210" s="217" t="s">
        <v>124</v>
      </c>
      <c r="AU210" s="217" t="s">
        <v>85</v>
      </c>
      <c r="AY210" s="19" t="s">
        <v>122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83</v>
      </c>
      <c r="BK210" s="218">
        <f>ROUND(I210*H210,2)</f>
        <v>0</v>
      </c>
      <c r="BL210" s="19" t="s">
        <v>129</v>
      </c>
      <c r="BM210" s="217" t="s">
        <v>251</v>
      </c>
    </row>
    <row r="211" s="2" customFormat="1">
      <c r="A211" s="40"/>
      <c r="B211" s="41"/>
      <c r="C211" s="42"/>
      <c r="D211" s="219" t="s">
        <v>130</v>
      </c>
      <c r="E211" s="42"/>
      <c r="F211" s="220" t="s">
        <v>252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130</v>
      </c>
      <c r="AU211" s="19" t="s">
        <v>85</v>
      </c>
    </row>
    <row r="212" s="13" customFormat="1">
      <c r="A212" s="13"/>
      <c r="B212" s="224"/>
      <c r="C212" s="225"/>
      <c r="D212" s="226" t="s">
        <v>132</v>
      </c>
      <c r="E212" s="227" t="s">
        <v>19</v>
      </c>
      <c r="F212" s="228" t="s">
        <v>174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132</v>
      </c>
      <c r="AU212" s="234" t="s">
        <v>85</v>
      </c>
      <c r="AV212" s="13" t="s">
        <v>83</v>
      </c>
      <c r="AW212" s="13" t="s">
        <v>37</v>
      </c>
      <c r="AX212" s="13" t="s">
        <v>75</v>
      </c>
      <c r="AY212" s="234" t="s">
        <v>122</v>
      </c>
    </row>
    <row r="213" s="13" customFormat="1">
      <c r="A213" s="13"/>
      <c r="B213" s="224"/>
      <c r="C213" s="225"/>
      <c r="D213" s="226" t="s">
        <v>132</v>
      </c>
      <c r="E213" s="227" t="s">
        <v>19</v>
      </c>
      <c r="F213" s="228" t="s">
        <v>253</v>
      </c>
      <c r="G213" s="225"/>
      <c r="H213" s="227" t="s">
        <v>19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132</v>
      </c>
      <c r="AU213" s="234" t="s">
        <v>85</v>
      </c>
      <c r="AV213" s="13" t="s">
        <v>83</v>
      </c>
      <c r="AW213" s="13" t="s">
        <v>37</v>
      </c>
      <c r="AX213" s="13" t="s">
        <v>75</v>
      </c>
      <c r="AY213" s="234" t="s">
        <v>122</v>
      </c>
    </row>
    <row r="214" s="13" customFormat="1">
      <c r="A214" s="13"/>
      <c r="B214" s="224"/>
      <c r="C214" s="225"/>
      <c r="D214" s="226" t="s">
        <v>132</v>
      </c>
      <c r="E214" s="227" t="s">
        <v>19</v>
      </c>
      <c r="F214" s="228" t="s">
        <v>254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132</v>
      </c>
      <c r="AU214" s="234" t="s">
        <v>85</v>
      </c>
      <c r="AV214" s="13" t="s">
        <v>83</v>
      </c>
      <c r="AW214" s="13" t="s">
        <v>37</v>
      </c>
      <c r="AX214" s="13" t="s">
        <v>75</v>
      </c>
      <c r="AY214" s="234" t="s">
        <v>122</v>
      </c>
    </row>
    <row r="215" s="14" customFormat="1">
      <c r="A215" s="14"/>
      <c r="B215" s="235"/>
      <c r="C215" s="236"/>
      <c r="D215" s="226" t="s">
        <v>132</v>
      </c>
      <c r="E215" s="237" t="s">
        <v>19</v>
      </c>
      <c r="F215" s="238" t="s">
        <v>255</v>
      </c>
      <c r="G215" s="236"/>
      <c r="H215" s="239">
        <v>3.4300000000000002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132</v>
      </c>
      <c r="AU215" s="245" t="s">
        <v>85</v>
      </c>
      <c r="AV215" s="14" t="s">
        <v>85</v>
      </c>
      <c r="AW215" s="14" t="s">
        <v>37</v>
      </c>
      <c r="AX215" s="14" t="s">
        <v>75</v>
      </c>
      <c r="AY215" s="245" t="s">
        <v>122</v>
      </c>
    </row>
    <row r="216" s="15" customFormat="1">
      <c r="A216" s="15"/>
      <c r="B216" s="246"/>
      <c r="C216" s="247"/>
      <c r="D216" s="226" t="s">
        <v>132</v>
      </c>
      <c r="E216" s="248" t="s">
        <v>19</v>
      </c>
      <c r="F216" s="249" t="s">
        <v>140</v>
      </c>
      <c r="G216" s="247"/>
      <c r="H216" s="250">
        <v>3.4300000000000002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6" t="s">
        <v>132</v>
      </c>
      <c r="AU216" s="256" t="s">
        <v>85</v>
      </c>
      <c r="AV216" s="15" t="s">
        <v>129</v>
      </c>
      <c r="AW216" s="15" t="s">
        <v>37</v>
      </c>
      <c r="AX216" s="15" t="s">
        <v>83</v>
      </c>
      <c r="AY216" s="256" t="s">
        <v>122</v>
      </c>
    </row>
    <row r="217" s="2" customFormat="1" ht="16.5" customHeight="1">
      <c r="A217" s="40"/>
      <c r="B217" s="41"/>
      <c r="C217" s="257" t="s">
        <v>7</v>
      </c>
      <c r="D217" s="257" t="s">
        <v>205</v>
      </c>
      <c r="E217" s="258" t="s">
        <v>256</v>
      </c>
      <c r="F217" s="259" t="s">
        <v>257</v>
      </c>
      <c r="G217" s="260" t="s">
        <v>158</v>
      </c>
      <c r="H217" s="261">
        <v>3.4300000000000002</v>
      </c>
      <c r="I217" s="262"/>
      <c r="J217" s="263">
        <f>ROUND(I217*H217,2)</f>
        <v>0</v>
      </c>
      <c r="K217" s="259" t="s">
        <v>128</v>
      </c>
      <c r="L217" s="264"/>
      <c r="M217" s="265" t="s">
        <v>19</v>
      </c>
      <c r="N217" s="266" t="s">
        <v>46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159</v>
      </c>
      <c r="AT217" s="217" t="s">
        <v>205</v>
      </c>
      <c r="AU217" s="217" t="s">
        <v>85</v>
      </c>
      <c r="AY217" s="19" t="s">
        <v>122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83</v>
      </c>
      <c r="BK217" s="218">
        <f>ROUND(I217*H217,2)</f>
        <v>0</v>
      </c>
      <c r="BL217" s="19" t="s">
        <v>129</v>
      </c>
      <c r="BM217" s="217" t="s">
        <v>258</v>
      </c>
    </row>
    <row r="218" s="13" customFormat="1">
      <c r="A218" s="13"/>
      <c r="B218" s="224"/>
      <c r="C218" s="225"/>
      <c r="D218" s="226" t="s">
        <v>132</v>
      </c>
      <c r="E218" s="227" t="s">
        <v>19</v>
      </c>
      <c r="F218" s="228" t="s">
        <v>174</v>
      </c>
      <c r="G218" s="225"/>
      <c r="H218" s="227" t="s">
        <v>19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132</v>
      </c>
      <c r="AU218" s="234" t="s">
        <v>85</v>
      </c>
      <c r="AV218" s="13" t="s">
        <v>83</v>
      </c>
      <c r="AW218" s="13" t="s">
        <v>37</v>
      </c>
      <c r="AX218" s="13" t="s">
        <v>75</v>
      </c>
      <c r="AY218" s="234" t="s">
        <v>122</v>
      </c>
    </row>
    <row r="219" s="13" customFormat="1">
      <c r="A219" s="13"/>
      <c r="B219" s="224"/>
      <c r="C219" s="225"/>
      <c r="D219" s="226" t="s">
        <v>132</v>
      </c>
      <c r="E219" s="227" t="s">
        <v>19</v>
      </c>
      <c r="F219" s="228" t="s">
        <v>253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132</v>
      </c>
      <c r="AU219" s="234" t="s">
        <v>85</v>
      </c>
      <c r="AV219" s="13" t="s">
        <v>83</v>
      </c>
      <c r="AW219" s="13" t="s">
        <v>37</v>
      </c>
      <c r="AX219" s="13" t="s">
        <v>75</v>
      </c>
      <c r="AY219" s="234" t="s">
        <v>122</v>
      </c>
    </row>
    <row r="220" s="13" customFormat="1">
      <c r="A220" s="13"/>
      <c r="B220" s="224"/>
      <c r="C220" s="225"/>
      <c r="D220" s="226" t="s">
        <v>132</v>
      </c>
      <c r="E220" s="227" t="s">
        <v>19</v>
      </c>
      <c r="F220" s="228" t="s">
        <v>254</v>
      </c>
      <c r="G220" s="225"/>
      <c r="H220" s="227" t="s">
        <v>19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132</v>
      </c>
      <c r="AU220" s="234" t="s">
        <v>85</v>
      </c>
      <c r="AV220" s="13" t="s">
        <v>83</v>
      </c>
      <c r="AW220" s="13" t="s">
        <v>37</v>
      </c>
      <c r="AX220" s="13" t="s">
        <v>75</v>
      </c>
      <c r="AY220" s="234" t="s">
        <v>122</v>
      </c>
    </row>
    <row r="221" s="14" customFormat="1">
      <c r="A221" s="14"/>
      <c r="B221" s="235"/>
      <c r="C221" s="236"/>
      <c r="D221" s="226" t="s">
        <v>132</v>
      </c>
      <c r="E221" s="237" t="s">
        <v>19</v>
      </c>
      <c r="F221" s="238" t="s">
        <v>255</v>
      </c>
      <c r="G221" s="236"/>
      <c r="H221" s="239">
        <v>3.4300000000000002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132</v>
      </c>
      <c r="AU221" s="245" t="s">
        <v>85</v>
      </c>
      <c r="AV221" s="14" t="s">
        <v>85</v>
      </c>
      <c r="AW221" s="14" t="s">
        <v>37</v>
      </c>
      <c r="AX221" s="14" t="s">
        <v>75</v>
      </c>
      <c r="AY221" s="245" t="s">
        <v>122</v>
      </c>
    </row>
    <row r="222" s="15" customFormat="1">
      <c r="A222" s="15"/>
      <c r="B222" s="246"/>
      <c r="C222" s="247"/>
      <c r="D222" s="226" t="s">
        <v>132</v>
      </c>
      <c r="E222" s="248" t="s">
        <v>19</v>
      </c>
      <c r="F222" s="249" t="s">
        <v>140</v>
      </c>
      <c r="G222" s="247"/>
      <c r="H222" s="250">
        <v>3.4300000000000002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6" t="s">
        <v>132</v>
      </c>
      <c r="AU222" s="256" t="s">
        <v>85</v>
      </c>
      <c r="AV222" s="15" t="s">
        <v>129</v>
      </c>
      <c r="AW222" s="15" t="s">
        <v>37</v>
      </c>
      <c r="AX222" s="15" t="s">
        <v>83</v>
      </c>
      <c r="AY222" s="256" t="s">
        <v>122</v>
      </c>
    </row>
    <row r="223" s="2" customFormat="1" ht="16.5" customHeight="1">
      <c r="A223" s="40"/>
      <c r="B223" s="41"/>
      <c r="C223" s="206" t="s">
        <v>201</v>
      </c>
      <c r="D223" s="206" t="s">
        <v>124</v>
      </c>
      <c r="E223" s="207" t="s">
        <v>259</v>
      </c>
      <c r="F223" s="208" t="s">
        <v>260</v>
      </c>
      <c r="G223" s="209" t="s">
        <v>158</v>
      </c>
      <c r="H223" s="210">
        <v>3.4300000000000002</v>
      </c>
      <c r="I223" s="211"/>
      <c r="J223" s="212">
        <f>ROUND(I223*H223,2)</f>
        <v>0</v>
      </c>
      <c r="K223" s="208" t="s">
        <v>128</v>
      </c>
      <c r="L223" s="46"/>
      <c r="M223" s="213" t="s">
        <v>19</v>
      </c>
      <c r="N223" s="214" t="s">
        <v>46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129</v>
      </c>
      <c r="AT223" s="217" t="s">
        <v>124</v>
      </c>
      <c r="AU223" s="217" t="s">
        <v>85</v>
      </c>
      <c r="AY223" s="19" t="s">
        <v>122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83</v>
      </c>
      <c r="BK223" s="218">
        <f>ROUND(I223*H223,2)</f>
        <v>0</v>
      </c>
      <c r="BL223" s="19" t="s">
        <v>129</v>
      </c>
      <c r="BM223" s="217" t="s">
        <v>261</v>
      </c>
    </row>
    <row r="224" s="2" customFormat="1">
      <c r="A224" s="40"/>
      <c r="B224" s="41"/>
      <c r="C224" s="42"/>
      <c r="D224" s="219" t="s">
        <v>130</v>
      </c>
      <c r="E224" s="42"/>
      <c r="F224" s="220" t="s">
        <v>262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130</v>
      </c>
      <c r="AU224" s="19" t="s">
        <v>85</v>
      </c>
    </row>
    <row r="225" s="13" customFormat="1">
      <c r="A225" s="13"/>
      <c r="B225" s="224"/>
      <c r="C225" s="225"/>
      <c r="D225" s="226" t="s">
        <v>132</v>
      </c>
      <c r="E225" s="227" t="s">
        <v>19</v>
      </c>
      <c r="F225" s="228" t="s">
        <v>174</v>
      </c>
      <c r="G225" s="225"/>
      <c r="H225" s="227" t="s">
        <v>19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132</v>
      </c>
      <c r="AU225" s="234" t="s">
        <v>85</v>
      </c>
      <c r="AV225" s="13" t="s">
        <v>83</v>
      </c>
      <c r="AW225" s="13" t="s">
        <v>37</v>
      </c>
      <c r="AX225" s="13" t="s">
        <v>75</v>
      </c>
      <c r="AY225" s="234" t="s">
        <v>122</v>
      </c>
    </row>
    <row r="226" s="13" customFormat="1">
      <c r="A226" s="13"/>
      <c r="B226" s="224"/>
      <c r="C226" s="225"/>
      <c r="D226" s="226" t="s">
        <v>132</v>
      </c>
      <c r="E226" s="227" t="s">
        <v>19</v>
      </c>
      <c r="F226" s="228" t="s">
        <v>253</v>
      </c>
      <c r="G226" s="225"/>
      <c r="H226" s="227" t="s">
        <v>19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132</v>
      </c>
      <c r="AU226" s="234" t="s">
        <v>85</v>
      </c>
      <c r="AV226" s="13" t="s">
        <v>83</v>
      </c>
      <c r="AW226" s="13" t="s">
        <v>37</v>
      </c>
      <c r="AX226" s="13" t="s">
        <v>75</v>
      </c>
      <c r="AY226" s="234" t="s">
        <v>122</v>
      </c>
    </row>
    <row r="227" s="13" customFormat="1">
      <c r="A227" s="13"/>
      <c r="B227" s="224"/>
      <c r="C227" s="225"/>
      <c r="D227" s="226" t="s">
        <v>132</v>
      </c>
      <c r="E227" s="227" t="s">
        <v>19</v>
      </c>
      <c r="F227" s="228" t="s">
        <v>254</v>
      </c>
      <c r="G227" s="225"/>
      <c r="H227" s="227" t="s">
        <v>19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132</v>
      </c>
      <c r="AU227" s="234" t="s">
        <v>85</v>
      </c>
      <c r="AV227" s="13" t="s">
        <v>83</v>
      </c>
      <c r="AW227" s="13" t="s">
        <v>37</v>
      </c>
      <c r="AX227" s="13" t="s">
        <v>75</v>
      </c>
      <c r="AY227" s="234" t="s">
        <v>122</v>
      </c>
    </row>
    <row r="228" s="14" customFormat="1">
      <c r="A228" s="14"/>
      <c r="B228" s="235"/>
      <c r="C228" s="236"/>
      <c r="D228" s="226" t="s">
        <v>132</v>
      </c>
      <c r="E228" s="237" t="s">
        <v>19</v>
      </c>
      <c r="F228" s="238" t="s">
        <v>255</v>
      </c>
      <c r="G228" s="236"/>
      <c r="H228" s="239">
        <v>3.4300000000000002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132</v>
      </c>
      <c r="AU228" s="245" t="s">
        <v>85</v>
      </c>
      <c r="AV228" s="14" t="s">
        <v>85</v>
      </c>
      <c r="AW228" s="14" t="s">
        <v>37</v>
      </c>
      <c r="AX228" s="14" t="s">
        <v>75</v>
      </c>
      <c r="AY228" s="245" t="s">
        <v>122</v>
      </c>
    </row>
    <row r="229" s="15" customFormat="1">
      <c r="A229" s="15"/>
      <c r="B229" s="246"/>
      <c r="C229" s="247"/>
      <c r="D229" s="226" t="s">
        <v>132</v>
      </c>
      <c r="E229" s="248" t="s">
        <v>19</v>
      </c>
      <c r="F229" s="249" t="s">
        <v>140</v>
      </c>
      <c r="G229" s="247"/>
      <c r="H229" s="250">
        <v>3.4300000000000002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6" t="s">
        <v>132</v>
      </c>
      <c r="AU229" s="256" t="s">
        <v>85</v>
      </c>
      <c r="AV229" s="15" t="s">
        <v>129</v>
      </c>
      <c r="AW229" s="15" t="s">
        <v>37</v>
      </c>
      <c r="AX229" s="15" t="s">
        <v>83</v>
      </c>
      <c r="AY229" s="256" t="s">
        <v>122</v>
      </c>
    </row>
    <row r="230" s="2" customFormat="1" ht="16.5" customHeight="1">
      <c r="A230" s="40"/>
      <c r="B230" s="41"/>
      <c r="C230" s="206" t="s">
        <v>263</v>
      </c>
      <c r="D230" s="206" t="s">
        <v>124</v>
      </c>
      <c r="E230" s="207" t="s">
        <v>264</v>
      </c>
      <c r="F230" s="208" t="s">
        <v>265</v>
      </c>
      <c r="G230" s="209" t="s">
        <v>158</v>
      </c>
      <c r="H230" s="210">
        <v>13.718</v>
      </c>
      <c r="I230" s="211"/>
      <c r="J230" s="212">
        <f>ROUND(I230*H230,2)</f>
        <v>0</v>
      </c>
      <c r="K230" s="208" t="s">
        <v>128</v>
      </c>
      <c r="L230" s="46"/>
      <c r="M230" s="213" t="s">
        <v>19</v>
      </c>
      <c r="N230" s="214" t="s">
        <v>46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129</v>
      </c>
      <c r="AT230" s="217" t="s">
        <v>124</v>
      </c>
      <c r="AU230" s="217" t="s">
        <v>85</v>
      </c>
      <c r="AY230" s="19" t="s">
        <v>122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83</v>
      </c>
      <c r="BK230" s="218">
        <f>ROUND(I230*H230,2)</f>
        <v>0</v>
      </c>
      <c r="BL230" s="19" t="s">
        <v>129</v>
      </c>
      <c r="BM230" s="217" t="s">
        <v>266</v>
      </c>
    </row>
    <row r="231" s="2" customFormat="1">
      <c r="A231" s="40"/>
      <c r="B231" s="41"/>
      <c r="C231" s="42"/>
      <c r="D231" s="219" t="s">
        <v>130</v>
      </c>
      <c r="E231" s="42"/>
      <c r="F231" s="220" t="s">
        <v>267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130</v>
      </c>
      <c r="AU231" s="19" t="s">
        <v>85</v>
      </c>
    </row>
    <row r="232" s="13" customFormat="1">
      <c r="A232" s="13"/>
      <c r="B232" s="224"/>
      <c r="C232" s="225"/>
      <c r="D232" s="226" t="s">
        <v>132</v>
      </c>
      <c r="E232" s="227" t="s">
        <v>19</v>
      </c>
      <c r="F232" s="228" t="s">
        <v>174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132</v>
      </c>
      <c r="AU232" s="234" t="s">
        <v>85</v>
      </c>
      <c r="AV232" s="13" t="s">
        <v>83</v>
      </c>
      <c r="AW232" s="13" t="s">
        <v>37</v>
      </c>
      <c r="AX232" s="13" t="s">
        <v>75</v>
      </c>
      <c r="AY232" s="234" t="s">
        <v>122</v>
      </c>
    </row>
    <row r="233" s="13" customFormat="1">
      <c r="A233" s="13"/>
      <c r="B233" s="224"/>
      <c r="C233" s="225"/>
      <c r="D233" s="226" t="s">
        <v>132</v>
      </c>
      <c r="E233" s="227" t="s">
        <v>19</v>
      </c>
      <c r="F233" s="228" t="s">
        <v>253</v>
      </c>
      <c r="G233" s="225"/>
      <c r="H233" s="227" t="s">
        <v>19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132</v>
      </c>
      <c r="AU233" s="234" t="s">
        <v>85</v>
      </c>
      <c r="AV233" s="13" t="s">
        <v>83</v>
      </c>
      <c r="AW233" s="13" t="s">
        <v>37</v>
      </c>
      <c r="AX233" s="13" t="s">
        <v>75</v>
      </c>
      <c r="AY233" s="234" t="s">
        <v>122</v>
      </c>
    </row>
    <row r="234" s="13" customFormat="1">
      <c r="A234" s="13"/>
      <c r="B234" s="224"/>
      <c r="C234" s="225"/>
      <c r="D234" s="226" t="s">
        <v>132</v>
      </c>
      <c r="E234" s="227" t="s">
        <v>19</v>
      </c>
      <c r="F234" s="228" t="s">
        <v>268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132</v>
      </c>
      <c r="AU234" s="234" t="s">
        <v>85</v>
      </c>
      <c r="AV234" s="13" t="s">
        <v>83</v>
      </c>
      <c r="AW234" s="13" t="s">
        <v>37</v>
      </c>
      <c r="AX234" s="13" t="s">
        <v>75</v>
      </c>
      <c r="AY234" s="234" t="s">
        <v>122</v>
      </c>
    </row>
    <row r="235" s="14" customFormat="1">
      <c r="A235" s="14"/>
      <c r="B235" s="235"/>
      <c r="C235" s="236"/>
      <c r="D235" s="226" t="s">
        <v>132</v>
      </c>
      <c r="E235" s="237" t="s">
        <v>19</v>
      </c>
      <c r="F235" s="238" t="s">
        <v>269</v>
      </c>
      <c r="G235" s="236"/>
      <c r="H235" s="239">
        <v>13.718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132</v>
      </c>
      <c r="AU235" s="245" t="s">
        <v>85</v>
      </c>
      <c r="AV235" s="14" t="s">
        <v>85</v>
      </c>
      <c r="AW235" s="14" t="s">
        <v>37</v>
      </c>
      <c r="AX235" s="14" t="s">
        <v>75</v>
      </c>
      <c r="AY235" s="245" t="s">
        <v>122</v>
      </c>
    </row>
    <row r="236" s="15" customFormat="1">
      <c r="A236" s="15"/>
      <c r="B236" s="246"/>
      <c r="C236" s="247"/>
      <c r="D236" s="226" t="s">
        <v>132</v>
      </c>
      <c r="E236" s="248" t="s">
        <v>19</v>
      </c>
      <c r="F236" s="249" t="s">
        <v>140</v>
      </c>
      <c r="G236" s="247"/>
      <c r="H236" s="250">
        <v>13.718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6" t="s">
        <v>132</v>
      </c>
      <c r="AU236" s="256" t="s">
        <v>85</v>
      </c>
      <c r="AV236" s="15" t="s">
        <v>129</v>
      </c>
      <c r="AW236" s="15" t="s">
        <v>37</v>
      </c>
      <c r="AX236" s="15" t="s">
        <v>83</v>
      </c>
      <c r="AY236" s="256" t="s">
        <v>122</v>
      </c>
    </row>
    <row r="237" s="2" customFormat="1" ht="33" customHeight="1">
      <c r="A237" s="40"/>
      <c r="B237" s="41"/>
      <c r="C237" s="206" t="s">
        <v>209</v>
      </c>
      <c r="D237" s="206" t="s">
        <v>124</v>
      </c>
      <c r="E237" s="207" t="s">
        <v>270</v>
      </c>
      <c r="F237" s="208" t="s">
        <v>271</v>
      </c>
      <c r="G237" s="209" t="s">
        <v>127</v>
      </c>
      <c r="H237" s="210">
        <v>106.40000000000001</v>
      </c>
      <c r="I237" s="211"/>
      <c r="J237" s="212">
        <f>ROUND(I237*H237,2)</f>
        <v>0</v>
      </c>
      <c r="K237" s="208" t="s">
        <v>128</v>
      </c>
      <c r="L237" s="46"/>
      <c r="M237" s="213" t="s">
        <v>19</v>
      </c>
      <c r="N237" s="214" t="s">
        <v>46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129</v>
      </c>
      <c r="AT237" s="217" t="s">
        <v>124</v>
      </c>
      <c r="AU237" s="217" t="s">
        <v>85</v>
      </c>
      <c r="AY237" s="19" t="s">
        <v>122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83</v>
      </c>
      <c r="BK237" s="218">
        <f>ROUND(I237*H237,2)</f>
        <v>0</v>
      </c>
      <c r="BL237" s="19" t="s">
        <v>129</v>
      </c>
      <c r="BM237" s="217" t="s">
        <v>272</v>
      </c>
    </row>
    <row r="238" s="2" customFormat="1">
      <c r="A238" s="40"/>
      <c r="B238" s="41"/>
      <c r="C238" s="42"/>
      <c r="D238" s="219" t="s">
        <v>130</v>
      </c>
      <c r="E238" s="42"/>
      <c r="F238" s="220" t="s">
        <v>273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130</v>
      </c>
      <c r="AU238" s="19" t="s">
        <v>85</v>
      </c>
    </row>
    <row r="239" s="13" customFormat="1">
      <c r="A239" s="13"/>
      <c r="B239" s="224"/>
      <c r="C239" s="225"/>
      <c r="D239" s="226" t="s">
        <v>132</v>
      </c>
      <c r="E239" s="227" t="s">
        <v>19</v>
      </c>
      <c r="F239" s="228" t="s">
        <v>133</v>
      </c>
      <c r="G239" s="225"/>
      <c r="H239" s="227" t="s">
        <v>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132</v>
      </c>
      <c r="AU239" s="234" t="s">
        <v>85</v>
      </c>
      <c r="AV239" s="13" t="s">
        <v>83</v>
      </c>
      <c r="AW239" s="13" t="s">
        <v>37</v>
      </c>
      <c r="AX239" s="13" t="s">
        <v>75</v>
      </c>
      <c r="AY239" s="234" t="s">
        <v>122</v>
      </c>
    </row>
    <row r="240" s="13" customFormat="1">
      <c r="A240" s="13"/>
      <c r="B240" s="224"/>
      <c r="C240" s="225"/>
      <c r="D240" s="226" t="s">
        <v>132</v>
      </c>
      <c r="E240" s="227" t="s">
        <v>19</v>
      </c>
      <c r="F240" s="228" t="s">
        <v>274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132</v>
      </c>
      <c r="AU240" s="234" t="s">
        <v>85</v>
      </c>
      <c r="AV240" s="13" t="s">
        <v>83</v>
      </c>
      <c r="AW240" s="13" t="s">
        <v>37</v>
      </c>
      <c r="AX240" s="13" t="s">
        <v>75</v>
      </c>
      <c r="AY240" s="234" t="s">
        <v>122</v>
      </c>
    </row>
    <row r="241" s="14" customFormat="1">
      <c r="A241" s="14"/>
      <c r="B241" s="235"/>
      <c r="C241" s="236"/>
      <c r="D241" s="226" t="s">
        <v>132</v>
      </c>
      <c r="E241" s="237" t="s">
        <v>19</v>
      </c>
      <c r="F241" s="238" t="s">
        <v>275</v>
      </c>
      <c r="G241" s="236"/>
      <c r="H241" s="239">
        <v>106.40000000000001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132</v>
      </c>
      <c r="AU241" s="245" t="s">
        <v>85</v>
      </c>
      <c r="AV241" s="14" t="s">
        <v>85</v>
      </c>
      <c r="AW241" s="14" t="s">
        <v>37</v>
      </c>
      <c r="AX241" s="14" t="s">
        <v>75</v>
      </c>
      <c r="AY241" s="245" t="s">
        <v>122</v>
      </c>
    </row>
    <row r="242" s="15" customFormat="1">
      <c r="A242" s="15"/>
      <c r="B242" s="246"/>
      <c r="C242" s="247"/>
      <c r="D242" s="226" t="s">
        <v>132</v>
      </c>
      <c r="E242" s="248" t="s">
        <v>19</v>
      </c>
      <c r="F242" s="249" t="s">
        <v>140</v>
      </c>
      <c r="G242" s="247"/>
      <c r="H242" s="250">
        <v>106.40000000000001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6" t="s">
        <v>132</v>
      </c>
      <c r="AU242" s="256" t="s">
        <v>85</v>
      </c>
      <c r="AV242" s="15" t="s">
        <v>129</v>
      </c>
      <c r="AW242" s="15" t="s">
        <v>37</v>
      </c>
      <c r="AX242" s="15" t="s">
        <v>83</v>
      </c>
      <c r="AY242" s="256" t="s">
        <v>122</v>
      </c>
    </row>
    <row r="243" s="12" customFormat="1" ht="22.8" customHeight="1">
      <c r="A243" s="12"/>
      <c r="B243" s="190"/>
      <c r="C243" s="191"/>
      <c r="D243" s="192" t="s">
        <v>74</v>
      </c>
      <c r="E243" s="204" t="s">
        <v>163</v>
      </c>
      <c r="F243" s="204" t="s">
        <v>276</v>
      </c>
      <c r="G243" s="191"/>
      <c r="H243" s="191"/>
      <c r="I243" s="194"/>
      <c r="J243" s="205">
        <f>BK243</f>
        <v>0</v>
      </c>
      <c r="K243" s="191"/>
      <c r="L243" s="196"/>
      <c r="M243" s="197"/>
      <c r="N243" s="198"/>
      <c r="O243" s="198"/>
      <c r="P243" s="199">
        <f>SUM(P244:P293)</f>
        <v>0</v>
      </c>
      <c r="Q243" s="198"/>
      <c r="R243" s="199">
        <f>SUM(R244:R293)</f>
        <v>0</v>
      </c>
      <c r="S243" s="198"/>
      <c r="T243" s="200">
        <f>SUM(T244:T293)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1" t="s">
        <v>83</v>
      </c>
      <c r="AT243" s="202" t="s">
        <v>74</v>
      </c>
      <c r="AU243" s="202" t="s">
        <v>83</v>
      </c>
      <c r="AY243" s="201" t="s">
        <v>122</v>
      </c>
      <c r="BK243" s="203">
        <f>SUM(BK244:BK293)</f>
        <v>0</v>
      </c>
    </row>
    <row r="244" s="2" customFormat="1" ht="21.75" customHeight="1">
      <c r="A244" s="40"/>
      <c r="B244" s="41"/>
      <c r="C244" s="206" t="s">
        <v>277</v>
      </c>
      <c r="D244" s="206" t="s">
        <v>124</v>
      </c>
      <c r="E244" s="207" t="s">
        <v>278</v>
      </c>
      <c r="F244" s="208" t="s">
        <v>279</v>
      </c>
      <c r="G244" s="209" t="s">
        <v>127</v>
      </c>
      <c r="H244" s="210">
        <v>268.44999999999999</v>
      </c>
      <c r="I244" s="211"/>
      <c r="J244" s="212">
        <f>ROUND(I244*H244,2)</f>
        <v>0</v>
      </c>
      <c r="K244" s="208" t="s">
        <v>128</v>
      </c>
      <c r="L244" s="46"/>
      <c r="M244" s="213" t="s">
        <v>19</v>
      </c>
      <c r="N244" s="214" t="s">
        <v>46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129</v>
      </c>
      <c r="AT244" s="217" t="s">
        <v>124</v>
      </c>
      <c r="AU244" s="217" t="s">
        <v>85</v>
      </c>
      <c r="AY244" s="19" t="s">
        <v>122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83</v>
      </c>
      <c r="BK244" s="218">
        <f>ROUND(I244*H244,2)</f>
        <v>0</v>
      </c>
      <c r="BL244" s="19" t="s">
        <v>129</v>
      </c>
      <c r="BM244" s="217" t="s">
        <v>187</v>
      </c>
    </row>
    <row r="245" s="2" customFormat="1">
      <c r="A245" s="40"/>
      <c r="B245" s="41"/>
      <c r="C245" s="42"/>
      <c r="D245" s="219" t="s">
        <v>130</v>
      </c>
      <c r="E245" s="42"/>
      <c r="F245" s="220" t="s">
        <v>280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130</v>
      </c>
      <c r="AU245" s="19" t="s">
        <v>85</v>
      </c>
    </row>
    <row r="246" s="13" customFormat="1">
      <c r="A246" s="13"/>
      <c r="B246" s="224"/>
      <c r="C246" s="225"/>
      <c r="D246" s="226" t="s">
        <v>132</v>
      </c>
      <c r="E246" s="227" t="s">
        <v>19</v>
      </c>
      <c r="F246" s="228" t="s">
        <v>133</v>
      </c>
      <c r="G246" s="225"/>
      <c r="H246" s="227" t="s">
        <v>19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132</v>
      </c>
      <c r="AU246" s="234" t="s">
        <v>85</v>
      </c>
      <c r="AV246" s="13" t="s">
        <v>83</v>
      </c>
      <c r="AW246" s="13" t="s">
        <v>37</v>
      </c>
      <c r="AX246" s="13" t="s">
        <v>75</v>
      </c>
      <c r="AY246" s="234" t="s">
        <v>122</v>
      </c>
    </row>
    <row r="247" s="13" customFormat="1">
      <c r="A247" s="13"/>
      <c r="B247" s="224"/>
      <c r="C247" s="225"/>
      <c r="D247" s="226" t="s">
        <v>132</v>
      </c>
      <c r="E247" s="227" t="s">
        <v>19</v>
      </c>
      <c r="F247" s="228" t="s">
        <v>281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132</v>
      </c>
      <c r="AU247" s="234" t="s">
        <v>85</v>
      </c>
      <c r="AV247" s="13" t="s">
        <v>83</v>
      </c>
      <c r="AW247" s="13" t="s">
        <v>37</v>
      </c>
      <c r="AX247" s="13" t="s">
        <v>75</v>
      </c>
      <c r="AY247" s="234" t="s">
        <v>122</v>
      </c>
    </row>
    <row r="248" s="14" customFormat="1">
      <c r="A248" s="14"/>
      <c r="B248" s="235"/>
      <c r="C248" s="236"/>
      <c r="D248" s="226" t="s">
        <v>132</v>
      </c>
      <c r="E248" s="237" t="s">
        <v>19</v>
      </c>
      <c r="F248" s="238" t="s">
        <v>282</v>
      </c>
      <c r="G248" s="236"/>
      <c r="H248" s="239">
        <v>93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132</v>
      </c>
      <c r="AU248" s="245" t="s">
        <v>85</v>
      </c>
      <c r="AV248" s="14" t="s">
        <v>85</v>
      </c>
      <c r="AW248" s="14" t="s">
        <v>37</v>
      </c>
      <c r="AX248" s="14" t="s">
        <v>75</v>
      </c>
      <c r="AY248" s="245" t="s">
        <v>122</v>
      </c>
    </row>
    <row r="249" s="13" customFormat="1">
      <c r="A249" s="13"/>
      <c r="B249" s="224"/>
      <c r="C249" s="225"/>
      <c r="D249" s="226" t="s">
        <v>132</v>
      </c>
      <c r="E249" s="227" t="s">
        <v>19</v>
      </c>
      <c r="F249" s="228" t="s">
        <v>283</v>
      </c>
      <c r="G249" s="225"/>
      <c r="H249" s="227" t="s">
        <v>19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132</v>
      </c>
      <c r="AU249" s="234" t="s">
        <v>85</v>
      </c>
      <c r="AV249" s="13" t="s">
        <v>83</v>
      </c>
      <c r="AW249" s="13" t="s">
        <v>37</v>
      </c>
      <c r="AX249" s="13" t="s">
        <v>75</v>
      </c>
      <c r="AY249" s="234" t="s">
        <v>122</v>
      </c>
    </row>
    <row r="250" s="14" customFormat="1">
      <c r="A250" s="14"/>
      <c r="B250" s="235"/>
      <c r="C250" s="236"/>
      <c r="D250" s="226" t="s">
        <v>132</v>
      </c>
      <c r="E250" s="237" t="s">
        <v>19</v>
      </c>
      <c r="F250" s="238" t="s">
        <v>284</v>
      </c>
      <c r="G250" s="236"/>
      <c r="H250" s="239">
        <v>36.299999999999997</v>
      </c>
      <c r="I250" s="240"/>
      <c r="J250" s="236"/>
      <c r="K250" s="236"/>
      <c r="L250" s="241"/>
      <c r="M250" s="242"/>
      <c r="N250" s="243"/>
      <c r="O250" s="243"/>
      <c r="P250" s="243"/>
      <c r="Q250" s="243"/>
      <c r="R250" s="243"/>
      <c r="S250" s="243"/>
      <c r="T250" s="24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5" t="s">
        <v>132</v>
      </c>
      <c r="AU250" s="245" t="s">
        <v>85</v>
      </c>
      <c r="AV250" s="14" t="s">
        <v>85</v>
      </c>
      <c r="AW250" s="14" t="s">
        <v>37</v>
      </c>
      <c r="AX250" s="14" t="s">
        <v>75</v>
      </c>
      <c r="AY250" s="245" t="s">
        <v>122</v>
      </c>
    </row>
    <row r="251" s="13" customFormat="1">
      <c r="A251" s="13"/>
      <c r="B251" s="224"/>
      <c r="C251" s="225"/>
      <c r="D251" s="226" t="s">
        <v>132</v>
      </c>
      <c r="E251" s="227" t="s">
        <v>19</v>
      </c>
      <c r="F251" s="228" t="s">
        <v>285</v>
      </c>
      <c r="G251" s="225"/>
      <c r="H251" s="227" t="s">
        <v>19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132</v>
      </c>
      <c r="AU251" s="234" t="s">
        <v>85</v>
      </c>
      <c r="AV251" s="13" t="s">
        <v>83</v>
      </c>
      <c r="AW251" s="13" t="s">
        <v>37</v>
      </c>
      <c r="AX251" s="13" t="s">
        <v>75</v>
      </c>
      <c r="AY251" s="234" t="s">
        <v>122</v>
      </c>
    </row>
    <row r="252" s="14" customFormat="1">
      <c r="A252" s="14"/>
      <c r="B252" s="235"/>
      <c r="C252" s="236"/>
      <c r="D252" s="226" t="s">
        <v>132</v>
      </c>
      <c r="E252" s="237" t="s">
        <v>19</v>
      </c>
      <c r="F252" s="238" t="s">
        <v>286</v>
      </c>
      <c r="G252" s="236"/>
      <c r="H252" s="239">
        <v>59.399999999999999</v>
      </c>
      <c r="I252" s="240"/>
      <c r="J252" s="236"/>
      <c r="K252" s="236"/>
      <c r="L252" s="241"/>
      <c r="M252" s="242"/>
      <c r="N252" s="243"/>
      <c r="O252" s="243"/>
      <c r="P252" s="243"/>
      <c r="Q252" s="243"/>
      <c r="R252" s="243"/>
      <c r="S252" s="243"/>
      <c r="T252" s="24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5" t="s">
        <v>132</v>
      </c>
      <c r="AU252" s="245" t="s">
        <v>85</v>
      </c>
      <c r="AV252" s="14" t="s">
        <v>85</v>
      </c>
      <c r="AW252" s="14" t="s">
        <v>37</v>
      </c>
      <c r="AX252" s="14" t="s">
        <v>75</v>
      </c>
      <c r="AY252" s="245" t="s">
        <v>122</v>
      </c>
    </row>
    <row r="253" s="13" customFormat="1">
      <c r="A253" s="13"/>
      <c r="B253" s="224"/>
      <c r="C253" s="225"/>
      <c r="D253" s="226" t="s">
        <v>132</v>
      </c>
      <c r="E253" s="227" t="s">
        <v>19</v>
      </c>
      <c r="F253" s="228" t="s">
        <v>287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132</v>
      </c>
      <c r="AU253" s="234" t="s">
        <v>85</v>
      </c>
      <c r="AV253" s="13" t="s">
        <v>83</v>
      </c>
      <c r="AW253" s="13" t="s">
        <v>37</v>
      </c>
      <c r="AX253" s="13" t="s">
        <v>75</v>
      </c>
      <c r="AY253" s="234" t="s">
        <v>122</v>
      </c>
    </row>
    <row r="254" s="14" customFormat="1">
      <c r="A254" s="14"/>
      <c r="B254" s="235"/>
      <c r="C254" s="236"/>
      <c r="D254" s="226" t="s">
        <v>132</v>
      </c>
      <c r="E254" s="237" t="s">
        <v>19</v>
      </c>
      <c r="F254" s="238" t="s">
        <v>288</v>
      </c>
      <c r="G254" s="236"/>
      <c r="H254" s="239">
        <v>23.199999999999999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132</v>
      </c>
      <c r="AU254" s="245" t="s">
        <v>85</v>
      </c>
      <c r="AV254" s="14" t="s">
        <v>85</v>
      </c>
      <c r="AW254" s="14" t="s">
        <v>37</v>
      </c>
      <c r="AX254" s="14" t="s">
        <v>75</v>
      </c>
      <c r="AY254" s="245" t="s">
        <v>122</v>
      </c>
    </row>
    <row r="255" s="13" customFormat="1">
      <c r="A255" s="13"/>
      <c r="B255" s="224"/>
      <c r="C255" s="225"/>
      <c r="D255" s="226" t="s">
        <v>132</v>
      </c>
      <c r="E255" s="227" t="s">
        <v>19</v>
      </c>
      <c r="F255" s="228" t="s">
        <v>289</v>
      </c>
      <c r="G255" s="225"/>
      <c r="H255" s="227" t="s">
        <v>19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132</v>
      </c>
      <c r="AU255" s="234" t="s">
        <v>85</v>
      </c>
      <c r="AV255" s="13" t="s">
        <v>83</v>
      </c>
      <c r="AW255" s="13" t="s">
        <v>37</v>
      </c>
      <c r="AX255" s="13" t="s">
        <v>75</v>
      </c>
      <c r="AY255" s="234" t="s">
        <v>122</v>
      </c>
    </row>
    <row r="256" s="14" customFormat="1">
      <c r="A256" s="14"/>
      <c r="B256" s="235"/>
      <c r="C256" s="236"/>
      <c r="D256" s="226" t="s">
        <v>132</v>
      </c>
      <c r="E256" s="237" t="s">
        <v>19</v>
      </c>
      <c r="F256" s="238" t="s">
        <v>290</v>
      </c>
      <c r="G256" s="236"/>
      <c r="H256" s="239">
        <v>56.549999999999997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132</v>
      </c>
      <c r="AU256" s="245" t="s">
        <v>85</v>
      </c>
      <c r="AV256" s="14" t="s">
        <v>85</v>
      </c>
      <c r="AW256" s="14" t="s">
        <v>37</v>
      </c>
      <c r="AX256" s="14" t="s">
        <v>75</v>
      </c>
      <c r="AY256" s="245" t="s">
        <v>122</v>
      </c>
    </row>
    <row r="257" s="15" customFormat="1">
      <c r="A257" s="15"/>
      <c r="B257" s="246"/>
      <c r="C257" s="247"/>
      <c r="D257" s="226" t="s">
        <v>132</v>
      </c>
      <c r="E257" s="248" t="s">
        <v>19</v>
      </c>
      <c r="F257" s="249" t="s">
        <v>140</v>
      </c>
      <c r="G257" s="247"/>
      <c r="H257" s="250">
        <v>268.44999999999999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6" t="s">
        <v>132</v>
      </c>
      <c r="AU257" s="256" t="s">
        <v>85</v>
      </c>
      <c r="AV257" s="15" t="s">
        <v>129</v>
      </c>
      <c r="AW257" s="15" t="s">
        <v>37</v>
      </c>
      <c r="AX257" s="15" t="s">
        <v>83</v>
      </c>
      <c r="AY257" s="256" t="s">
        <v>122</v>
      </c>
    </row>
    <row r="258" s="2" customFormat="1" ht="37.8" customHeight="1">
      <c r="A258" s="40"/>
      <c r="B258" s="41"/>
      <c r="C258" s="206" t="s">
        <v>215</v>
      </c>
      <c r="D258" s="206" t="s">
        <v>124</v>
      </c>
      <c r="E258" s="207" t="s">
        <v>291</v>
      </c>
      <c r="F258" s="208" t="s">
        <v>292</v>
      </c>
      <c r="G258" s="209" t="s">
        <v>127</v>
      </c>
      <c r="H258" s="210">
        <v>268.44999999999999</v>
      </c>
      <c r="I258" s="211"/>
      <c r="J258" s="212">
        <f>ROUND(I258*H258,2)</f>
        <v>0</v>
      </c>
      <c r="K258" s="208" t="s">
        <v>128</v>
      </c>
      <c r="L258" s="46"/>
      <c r="M258" s="213" t="s">
        <v>19</v>
      </c>
      <c r="N258" s="214" t="s">
        <v>46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129</v>
      </c>
      <c r="AT258" s="217" t="s">
        <v>124</v>
      </c>
      <c r="AU258" s="217" t="s">
        <v>85</v>
      </c>
      <c r="AY258" s="19" t="s">
        <v>122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83</v>
      </c>
      <c r="BK258" s="218">
        <f>ROUND(I258*H258,2)</f>
        <v>0</v>
      </c>
      <c r="BL258" s="19" t="s">
        <v>129</v>
      </c>
      <c r="BM258" s="217" t="s">
        <v>197</v>
      </c>
    </row>
    <row r="259" s="2" customFormat="1">
      <c r="A259" s="40"/>
      <c r="B259" s="41"/>
      <c r="C259" s="42"/>
      <c r="D259" s="219" t="s">
        <v>130</v>
      </c>
      <c r="E259" s="42"/>
      <c r="F259" s="220" t="s">
        <v>293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130</v>
      </c>
      <c r="AU259" s="19" t="s">
        <v>85</v>
      </c>
    </row>
    <row r="260" s="13" customFormat="1">
      <c r="A260" s="13"/>
      <c r="B260" s="224"/>
      <c r="C260" s="225"/>
      <c r="D260" s="226" t="s">
        <v>132</v>
      </c>
      <c r="E260" s="227" t="s">
        <v>19</v>
      </c>
      <c r="F260" s="228" t="s">
        <v>133</v>
      </c>
      <c r="G260" s="225"/>
      <c r="H260" s="227" t="s">
        <v>19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132</v>
      </c>
      <c r="AU260" s="234" t="s">
        <v>85</v>
      </c>
      <c r="AV260" s="13" t="s">
        <v>83</v>
      </c>
      <c r="AW260" s="13" t="s">
        <v>37</v>
      </c>
      <c r="AX260" s="13" t="s">
        <v>75</v>
      </c>
      <c r="AY260" s="234" t="s">
        <v>122</v>
      </c>
    </row>
    <row r="261" s="13" customFormat="1">
      <c r="A261" s="13"/>
      <c r="B261" s="224"/>
      <c r="C261" s="225"/>
      <c r="D261" s="226" t="s">
        <v>132</v>
      </c>
      <c r="E261" s="227" t="s">
        <v>19</v>
      </c>
      <c r="F261" s="228" t="s">
        <v>281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132</v>
      </c>
      <c r="AU261" s="234" t="s">
        <v>85</v>
      </c>
      <c r="AV261" s="13" t="s">
        <v>83</v>
      </c>
      <c r="AW261" s="13" t="s">
        <v>37</v>
      </c>
      <c r="AX261" s="13" t="s">
        <v>75</v>
      </c>
      <c r="AY261" s="234" t="s">
        <v>122</v>
      </c>
    </row>
    <row r="262" s="14" customFormat="1">
      <c r="A262" s="14"/>
      <c r="B262" s="235"/>
      <c r="C262" s="236"/>
      <c r="D262" s="226" t="s">
        <v>132</v>
      </c>
      <c r="E262" s="237" t="s">
        <v>19</v>
      </c>
      <c r="F262" s="238" t="s">
        <v>294</v>
      </c>
      <c r="G262" s="236"/>
      <c r="H262" s="239">
        <v>93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132</v>
      </c>
      <c r="AU262" s="245" t="s">
        <v>85</v>
      </c>
      <c r="AV262" s="14" t="s">
        <v>85</v>
      </c>
      <c r="AW262" s="14" t="s">
        <v>37</v>
      </c>
      <c r="AX262" s="14" t="s">
        <v>75</v>
      </c>
      <c r="AY262" s="245" t="s">
        <v>122</v>
      </c>
    </row>
    <row r="263" s="13" customFormat="1">
      <c r="A263" s="13"/>
      <c r="B263" s="224"/>
      <c r="C263" s="225"/>
      <c r="D263" s="226" t="s">
        <v>132</v>
      </c>
      <c r="E263" s="227" t="s">
        <v>19</v>
      </c>
      <c r="F263" s="228" t="s">
        <v>283</v>
      </c>
      <c r="G263" s="225"/>
      <c r="H263" s="227" t="s">
        <v>19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132</v>
      </c>
      <c r="AU263" s="234" t="s">
        <v>85</v>
      </c>
      <c r="AV263" s="13" t="s">
        <v>83</v>
      </c>
      <c r="AW263" s="13" t="s">
        <v>37</v>
      </c>
      <c r="AX263" s="13" t="s">
        <v>75</v>
      </c>
      <c r="AY263" s="234" t="s">
        <v>122</v>
      </c>
    </row>
    <row r="264" s="14" customFormat="1">
      <c r="A264" s="14"/>
      <c r="B264" s="235"/>
      <c r="C264" s="236"/>
      <c r="D264" s="226" t="s">
        <v>132</v>
      </c>
      <c r="E264" s="237" t="s">
        <v>19</v>
      </c>
      <c r="F264" s="238" t="s">
        <v>284</v>
      </c>
      <c r="G264" s="236"/>
      <c r="H264" s="239">
        <v>36.299999999999997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132</v>
      </c>
      <c r="AU264" s="245" t="s">
        <v>85</v>
      </c>
      <c r="AV264" s="14" t="s">
        <v>85</v>
      </c>
      <c r="AW264" s="14" t="s">
        <v>37</v>
      </c>
      <c r="AX264" s="14" t="s">
        <v>75</v>
      </c>
      <c r="AY264" s="245" t="s">
        <v>122</v>
      </c>
    </row>
    <row r="265" s="13" customFormat="1">
      <c r="A265" s="13"/>
      <c r="B265" s="224"/>
      <c r="C265" s="225"/>
      <c r="D265" s="226" t="s">
        <v>132</v>
      </c>
      <c r="E265" s="227" t="s">
        <v>19</v>
      </c>
      <c r="F265" s="228" t="s">
        <v>285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132</v>
      </c>
      <c r="AU265" s="234" t="s">
        <v>85</v>
      </c>
      <c r="AV265" s="13" t="s">
        <v>83</v>
      </c>
      <c r="AW265" s="13" t="s">
        <v>37</v>
      </c>
      <c r="AX265" s="13" t="s">
        <v>75</v>
      </c>
      <c r="AY265" s="234" t="s">
        <v>122</v>
      </c>
    </row>
    <row r="266" s="14" customFormat="1">
      <c r="A266" s="14"/>
      <c r="B266" s="235"/>
      <c r="C266" s="236"/>
      <c r="D266" s="226" t="s">
        <v>132</v>
      </c>
      <c r="E266" s="237" t="s">
        <v>19</v>
      </c>
      <c r="F266" s="238" t="s">
        <v>286</v>
      </c>
      <c r="G266" s="236"/>
      <c r="H266" s="239">
        <v>59.399999999999999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132</v>
      </c>
      <c r="AU266" s="245" t="s">
        <v>85</v>
      </c>
      <c r="AV266" s="14" t="s">
        <v>85</v>
      </c>
      <c r="AW266" s="14" t="s">
        <v>37</v>
      </c>
      <c r="AX266" s="14" t="s">
        <v>75</v>
      </c>
      <c r="AY266" s="245" t="s">
        <v>122</v>
      </c>
    </row>
    <row r="267" s="13" customFormat="1">
      <c r="A267" s="13"/>
      <c r="B267" s="224"/>
      <c r="C267" s="225"/>
      <c r="D267" s="226" t="s">
        <v>132</v>
      </c>
      <c r="E267" s="227" t="s">
        <v>19</v>
      </c>
      <c r="F267" s="228" t="s">
        <v>287</v>
      </c>
      <c r="G267" s="225"/>
      <c r="H267" s="227" t="s">
        <v>19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132</v>
      </c>
      <c r="AU267" s="234" t="s">
        <v>85</v>
      </c>
      <c r="AV267" s="13" t="s">
        <v>83</v>
      </c>
      <c r="AW267" s="13" t="s">
        <v>37</v>
      </c>
      <c r="AX267" s="13" t="s">
        <v>75</v>
      </c>
      <c r="AY267" s="234" t="s">
        <v>122</v>
      </c>
    </row>
    <row r="268" s="14" customFormat="1">
      <c r="A268" s="14"/>
      <c r="B268" s="235"/>
      <c r="C268" s="236"/>
      <c r="D268" s="226" t="s">
        <v>132</v>
      </c>
      <c r="E268" s="237" t="s">
        <v>19</v>
      </c>
      <c r="F268" s="238" t="s">
        <v>288</v>
      </c>
      <c r="G268" s="236"/>
      <c r="H268" s="239">
        <v>23.199999999999999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132</v>
      </c>
      <c r="AU268" s="245" t="s">
        <v>85</v>
      </c>
      <c r="AV268" s="14" t="s">
        <v>85</v>
      </c>
      <c r="AW268" s="14" t="s">
        <v>37</v>
      </c>
      <c r="AX268" s="14" t="s">
        <v>75</v>
      </c>
      <c r="AY268" s="245" t="s">
        <v>122</v>
      </c>
    </row>
    <row r="269" s="13" customFormat="1">
      <c r="A269" s="13"/>
      <c r="B269" s="224"/>
      <c r="C269" s="225"/>
      <c r="D269" s="226" t="s">
        <v>132</v>
      </c>
      <c r="E269" s="227" t="s">
        <v>19</v>
      </c>
      <c r="F269" s="228" t="s">
        <v>289</v>
      </c>
      <c r="G269" s="225"/>
      <c r="H269" s="227" t="s">
        <v>19</v>
      </c>
      <c r="I269" s="229"/>
      <c r="J269" s="225"/>
      <c r="K269" s="225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132</v>
      </c>
      <c r="AU269" s="234" t="s">
        <v>85</v>
      </c>
      <c r="AV269" s="13" t="s">
        <v>83</v>
      </c>
      <c r="AW269" s="13" t="s">
        <v>37</v>
      </c>
      <c r="AX269" s="13" t="s">
        <v>75</v>
      </c>
      <c r="AY269" s="234" t="s">
        <v>122</v>
      </c>
    </row>
    <row r="270" s="14" customFormat="1">
      <c r="A270" s="14"/>
      <c r="B270" s="235"/>
      <c r="C270" s="236"/>
      <c r="D270" s="226" t="s">
        <v>132</v>
      </c>
      <c r="E270" s="237" t="s">
        <v>19</v>
      </c>
      <c r="F270" s="238" t="s">
        <v>290</v>
      </c>
      <c r="G270" s="236"/>
      <c r="H270" s="239">
        <v>56.549999999999997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5" t="s">
        <v>132</v>
      </c>
      <c r="AU270" s="245" t="s">
        <v>85</v>
      </c>
      <c r="AV270" s="14" t="s">
        <v>85</v>
      </c>
      <c r="AW270" s="14" t="s">
        <v>37</v>
      </c>
      <c r="AX270" s="14" t="s">
        <v>75</v>
      </c>
      <c r="AY270" s="245" t="s">
        <v>122</v>
      </c>
    </row>
    <row r="271" s="15" customFormat="1">
      <c r="A271" s="15"/>
      <c r="B271" s="246"/>
      <c r="C271" s="247"/>
      <c r="D271" s="226" t="s">
        <v>132</v>
      </c>
      <c r="E271" s="248" t="s">
        <v>19</v>
      </c>
      <c r="F271" s="249" t="s">
        <v>140</v>
      </c>
      <c r="G271" s="247"/>
      <c r="H271" s="250">
        <v>268.44999999999999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6" t="s">
        <v>132</v>
      </c>
      <c r="AU271" s="256" t="s">
        <v>85</v>
      </c>
      <c r="AV271" s="15" t="s">
        <v>129</v>
      </c>
      <c r="AW271" s="15" t="s">
        <v>37</v>
      </c>
      <c r="AX271" s="15" t="s">
        <v>83</v>
      </c>
      <c r="AY271" s="256" t="s">
        <v>122</v>
      </c>
    </row>
    <row r="272" s="2" customFormat="1" ht="16.5" customHeight="1">
      <c r="A272" s="40"/>
      <c r="B272" s="41"/>
      <c r="C272" s="257" t="s">
        <v>295</v>
      </c>
      <c r="D272" s="257" t="s">
        <v>205</v>
      </c>
      <c r="E272" s="258" t="s">
        <v>296</v>
      </c>
      <c r="F272" s="259" t="s">
        <v>297</v>
      </c>
      <c r="G272" s="260" t="s">
        <v>127</v>
      </c>
      <c r="H272" s="261">
        <v>26.829999999999998</v>
      </c>
      <c r="I272" s="262"/>
      <c r="J272" s="263">
        <f>ROUND(I272*H272,2)</f>
        <v>0</v>
      </c>
      <c r="K272" s="259" t="s">
        <v>128</v>
      </c>
      <c r="L272" s="264"/>
      <c r="M272" s="265" t="s">
        <v>19</v>
      </c>
      <c r="N272" s="266" t="s">
        <v>46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159</v>
      </c>
      <c r="AT272" s="217" t="s">
        <v>205</v>
      </c>
      <c r="AU272" s="217" t="s">
        <v>85</v>
      </c>
      <c r="AY272" s="19" t="s">
        <v>122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83</v>
      </c>
      <c r="BK272" s="218">
        <f>ROUND(I272*H272,2)</f>
        <v>0</v>
      </c>
      <c r="BL272" s="19" t="s">
        <v>129</v>
      </c>
      <c r="BM272" s="217" t="s">
        <v>298</v>
      </c>
    </row>
    <row r="273" s="13" customFormat="1">
      <c r="A273" s="13"/>
      <c r="B273" s="224"/>
      <c r="C273" s="225"/>
      <c r="D273" s="226" t="s">
        <v>132</v>
      </c>
      <c r="E273" s="227" t="s">
        <v>19</v>
      </c>
      <c r="F273" s="228" t="s">
        <v>133</v>
      </c>
      <c r="G273" s="225"/>
      <c r="H273" s="227" t="s">
        <v>19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132</v>
      </c>
      <c r="AU273" s="234" t="s">
        <v>85</v>
      </c>
      <c r="AV273" s="13" t="s">
        <v>83</v>
      </c>
      <c r="AW273" s="13" t="s">
        <v>37</v>
      </c>
      <c r="AX273" s="13" t="s">
        <v>75</v>
      </c>
      <c r="AY273" s="234" t="s">
        <v>122</v>
      </c>
    </row>
    <row r="274" s="13" customFormat="1">
      <c r="A274" s="13"/>
      <c r="B274" s="224"/>
      <c r="C274" s="225"/>
      <c r="D274" s="226" t="s">
        <v>132</v>
      </c>
      <c r="E274" s="227" t="s">
        <v>19</v>
      </c>
      <c r="F274" s="228" t="s">
        <v>299</v>
      </c>
      <c r="G274" s="225"/>
      <c r="H274" s="227" t="s">
        <v>19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132</v>
      </c>
      <c r="AU274" s="234" t="s">
        <v>85</v>
      </c>
      <c r="AV274" s="13" t="s">
        <v>83</v>
      </c>
      <c r="AW274" s="13" t="s">
        <v>37</v>
      </c>
      <c r="AX274" s="13" t="s">
        <v>75</v>
      </c>
      <c r="AY274" s="234" t="s">
        <v>122</v>
      </c>
    </row>
    <row r="275" s="14" customFormat="1">
      <c r="A275" s="14"/>
      <c r="B275" s="235"/>
      <c r="C275" s="236"/>
      <c r="D275" s="226" t="s">
        <v>132</v>
      </c>
      <c r="E275" s="237" t="s">
        <v>19</v>
      </c>
      <c r="F275" s="238" t="s">
        <v>300</v>
      </c>
      <c r="G275" s="236"/>
      <c r="H275" s="239">
        <v>3.6299999999999999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132</v>
      </c>
      <c r="AU275" s="245" t="s">
        <v>85</v>
      </c>
      <c r="AV275" s="14" t="s">
        <v>85</v>
      </c>
      <c r="AW275" s="14" t="s">
        <v>37</v>
      </c>
      <c r="AX275" s="14" t="s">
        <v>75</v>
      </c>
      <c r="AY275" s="245" t="s">
        <v>122</v>
      </c>
    </row>
    <row r="276" s="13" customFormat="1">
      <c r="A276" s="13"/>
      <c r="B276" s="224"/>
      <c r="C276" s="225"/>
      <c r="D276" s="226" t="s">
        <v>132</v>
      </c>
      <c r="E276" s="227" t="s">
        <v>19</v>
      </c>
      <c r="F276" s="228" t="s">
        <v>301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132</v>
      </c>
      <c r="AU276" s="234" t="s">
        <v>85</v>
      </c>
      <c r="AV276" s="13" t="s">
        <v>83</v>
      </c>
      <c r="AW276" s="13" t="s">
        <v>37</v>
      </c>
      <c r="AX276" s="13" t="s">
        <v>75</v>
      </c>
      <c r="AY276" s="234" t="s">
        <v>122</v>
      </c>
    </row>
    <row r="277" s="14" customFormat="1">
      <c r="A277" s="14"/>
      <c r="B277" s="235"/>
      <c r="C277" s="236"/>
      <c r="D277" s="226" t="s">
        <v>132</v>
      </c>
      <c r="E277" s="237" t="s">
        <v>19</v>
      </c>
      <c r="F277" s="238" t="s">
        <v>288</v>
      </c>
      <c r="G277" s="236"/>
      <c r="H277" s="239">
        <v>23.199999999999999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132</v>
      </c>
      <c r="AU277" s="245" t="s">
        <v>85</v>
      </c>
      <c r="AV277" s="14" t="s">
        <v>85</v>
      </c>
      <c r="AW277" s="14" t="s">
        <v>37</v>
      </c>
      <c r="AX277" s="14" t="s">
        <v>75</v>
      </c>
      <c r="AY277" s="245" t="s">
        <v>122</v>
      </c>
    </row>
    <row r="278" s="15" customFormat="1">
      <c r="A278" s="15"/>
      <c r="B278" s="246"/>
      <c r="C278" s="247"/>
      <c r="D278" s="226" t="s">
        <v>132</v>
      </c>
      <c r="E278" s="248" t="s">
        <v>19</v>
      </c>
      <c r="F278" s="249" t="s">
        <v>140</v>
      </c>
      <c r="G278" s="247"/>
      <c r="H278" s="250">
        <v>26.829999999999998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6" t="s">
        <v>132</v>
      </c>
      <c r="AU278" s="256" t="s">
        <v>85</v>
      </c>
      <c r="AV278" s="15" t="s">
        <v>129</v>
      </c>
      <c r="AW278" s="15" t="s">
        <v>37</v>
      </c>
      <c r="AX278" s="15" t="s">
        <v>83</v>
      </c>
      <c r="AY278" s="256" t="s">
        <v>122</v>
      </c>
    </row>
    <row r="279" s="2" customFormat="1" ht="16.5" customHeight="1">
      <c r="A279" s="40"/>
      <c r="B279" s="41"/>
      <c r="C279" s="257" t="s">
        <v>221</v>
      </c>
      <c r="D279" s="257" t="s">
        <v>205</v>
      </c>
      <c r="E279" s="258" t="s">
        <v>302</v>
      </c>
      <c r="F279" s="259" t="s">
        <v>303</v>
      </c>
      <c r="G279" s="260" t="s">
        <v>127</v>
      </c>
      <c r="H279" s="261">
        <v>56.549999999999997</v>
      </c>
      <c r="I279" s="262"/>
      <c r="J279" s="263">
        <f>ROUND(I279*H279,2)</f>
        <v>0</v>
      </c>
      <c r="K279" s="259" t="s">
        <v>179</v>
      </c>
      <c r="L279" s="264"/>
      <c r="M279" s="265" t="s">
        <v>19</v>
      </c>
      <c r="N279" s="266" t="s">
        <v>46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159</v>
      </c>
      <c r="AT279" s="217" t="s">
        <v>205</v>
      </c>
      <c r="AU279" s="217" t="s">
        <v>85</v>
      </c>
      <c r="AY279" s="19" t="s">
        <v>122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83</v>
      </c>
      <c r="BK279" s="218">
        <f>ROUND(I279*H279,2)</f>
        <v>0</v>
      </c>
      <c r="BL279" s="19" t="s">
        <v>129</v>
      </c>
      <c r="BM279" s="217" t="s">
        <v>304</v>
      </c>
    </row>
    <row r="280" s="13" customFormat="1">
      <c r="A280" s="13"/>
      <c r="B280" s="224"/>
      <c r="C280" s="225"/>
      <c r="D280" s="226" t="s">
        <v>132</v>
      </c>
      <c r="E280" s="227" t="s">
        <v>19</v>
      </c>
      <c r="F280" s="228" t="s">
        <v>133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132</v>
      </c>
      <c r="AU280" s="234" t="s">
        <v>85</v>
      </c>
      <c r="AV280" s="13" t="s">
        <v>83</v>
      </c>
      <c r="AW280" s="13" t="s">
        <v>37</v>
      </c>
      <c r="AX280" s="13" t="s">
        <v>75</v>
      </c>
      <c r="AY280" s="234" t="s">
        <v>122</v>
      </c>
    </row>
    <row r="281" s="13" customFormat="1">
      <c r="A281" s="13"/>
      <c r="B281" s="224"/>
      <c r="C281" s="225"/>
      <c r="D281" s="226" t="s">
        <v>132</v>
      </c>
      <c r="E281" s="227" t="s">
        <v>19</v>
      </c>
      <c r="F281" s="228" t="s">
        <v>305</v>
      </c>
      <c r="G281" s="225"/>
      <c r="H281" s="227" t="s">
        <v>19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132</v>
      </c>
      <c r="AU281" s="234" t="s">
        <v>85</v>
      </c>
      <c r="AV281" s="13" t="s">
        <v>83</v>
      </c>
      <c r="AW281" s="13" t="s">
        <v>37</v>
      </c>
      <c r="AX281" s="13" t="s">
        <v>75</v>
      </c>
      <c r="AY281" s="234" t="s">
        <v>122</v>
      </c>
    </row>
    <row r="282" s="14" customFormat="1">
      <c r="A282" s="14"/>
      <c r="B282" s="235"/>
      <c r="C282" s="236"/>
      <c r="D282" s="226" t="s">
        <v>132</v>
      </c>
      <c r="E282" s="237" t="s">
        <v>19</v>
      </c>
      <c r="F282" s="238" t="s">
        <v>290</v>
      </c>
      <c r="G282" s="236"/>
      <c r="H282" s="239">
        <v>56.549999999999997</v>
      </c>
      <c r="I282" s="240"/>
      <c r="J282" s="236"/>
      <c r="K282" s="236"/>
      <c r="L282" s="241"/>
      <c r="M282" s="242"/>
      <c r="N282" s="243"/>
      <c r="O282" s="243"/>
      <c r="P282" s="243"/>
      <c r="Q282" s="243"/>
      <c r="R282" s="243"/>
      <c r="S282" s="243"/>
      <c r="T282" s="24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5" t="s">
        <v>132</v>
      </c>
      <c r="AU282" s="245" t="s">
        <v>85</v>
      </c>
      <c r="AV282" s="14" t="s">
        <v>85</v>
      </c>
      <c r="AW282" s="14" t="s">
        <v>37</v>
      </c>
      <c r="AX282" s="14" t="s">
        <v>75</v>
      </c>
      <c r="AY282" s="245" t="s">
        <v>122</v>
      </c>
    </row>
    <row r="283" s="15" customFormat="1">
      <c r="A283" s="15"/>
      <c r="B283" s="246"/>
      <c r="C283" s="247"/>
      <c r="D283" s="226" t="s">
        <v>132</v>
      </c>
      <c r="E283" s="248" t="s">
        <v>19</v>
      </c>
      <c r="F283" s="249" t="s">
        <v>140</v>
      </c>
      <c r="G283" s="247"/>
      <c r="H283" s="250">
        <v>56.549999999999997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56" t="s">
        <v>132</v>
      </c>
      <c r="AU283" s="256" t="s">
        <v>85</v>
      </c>
      <c r="AV283" s="15" t="s">
        <v>129</v>
      </c>
      <c r="AW283" s="15" t="s">
        <v>37</v>
      </c>
      <c r="AX283" s="15" t="s">
        <v>83</v>
      </c>
      <c r="AY283" s="256" t="s">
        <v>122</v>
      </c>
    </row>
    <row r="284" s="2" customFormat="1" ht="16.5" customHeight="1">
      <c r="A284" s="40"/>
      <c r="B284" s="41"/>
      <c r="C284" s="257" t="s">
        <v>306</v>
      </c>
      <c r="D284" s="257" t="s">
        <v>205</v>
      </c>
      <c r="E284" s="258" t="s">
        <v>307</v>
      </c>
      <c r="F284" s="259" t="s">
        <v>308</v>
      </c>
      <c r="G284" s="260" t="s">
        <v>127</v>
      </c>
      <c r="H284" s="261">
        <v>9.0999999999999996</v>
      </c>
      <c r="I284" s="262"/>
      <c r="J284" s="263">
        <f>ROUND(I284*H284,2)</f>
        <v>0</v>
      </c>
      <c r="K284" s="259" t="s">
        <v>128</v>
      </c>
      <c r="L284" s="264"/>
      <c r="M284" s="265" t="s">
        <v>19</v>
      </c>
      <c r="N284" s="266" t="s">
        <v>46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159</v>
      </c>
      <c r="AT284" s="217" t="s">
        <v>205</v>
      </c>
      <c r="AU284" s="217" t="s">
        <v>85</v>
      </c>
      <c r="AY284" s="19" t="s">
        <v>122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83</v>
      </c>
      <c r="BK284" s="218">
        <f>ROUND(I284*H284,2)</f>
        <v>0</v>
      </c>
      <c r="BL284" s="19" t="s">
        <v>129</v>
      </c>
      <c r="BM284" s="217" t="s">
        <v>309</v>
      </c>
    </row>
    <row r="285" s="13" customFormat="1">
      <c r="A285" s="13"/>
      <c r="B285" s="224"/>
      <c r="C285" s="225"/>
      <c r="D285" s="226" t="s">
        <v>132</v>
      </c>
      <c r="E285" s="227" t="s">
        <v>19</v>
      </c>
      <c r="F285" s="228" t="s">
        <v>133</v>
      </c>
      <c r="G285" s="225"/>
      <c r="H285" s="227" t="s">
        <v>19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132</v>
      </c>
      <c r="AU285" s="234" t="s">
        <v>85</v>
      </c>
      <c r="AV285" s="13" t="s">
        <v>83</v>
      </c>
      <c r="AW285" s="13" t="s">
        <v>37</v>
      </c>
      <c r="AX285" s="13" t="s">
        <v>75</v>
      </c>
      <c r="AY285" s="234" t="s">
        <v>122</v>
      </c>
    </row>
    <row r="286" s="13" customFormat="1">
      <c r="A286" s="13"/>
      <c r="B286" s="224"/>
      <c r="C286" s="225"/>
      <c r="D286" s="226" t="s">
        <v>132</v>
      </c>
      <c r="E286" s="227" t="s">
        <v>19</v>
      </c>
      <c r="F286" s="228" t="s">
        <v>310</v>
      </c>
      <c r="G286" s="225"/>
      <c r="H286" s="227" t="s">
        <v>19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132</v>
      </c>
      <c r="AU286" s="234" t="s">
        <v>85</v>
      </c>
      <c r="AV286" s="13" t="s">
        <v>83</v>
      </c>
      <c r="AW286" s="13" t="s">
        <v>37</v>
      </c>
      <c r="AX286" s="13" t="s">
        <v>75</v>
      </c>
      <c r="AY286" s="234" t="s">
        <v>122</v>
      </c>
    </row>
    <row r="287" s="14" customFormat="1">
      <c r="A287" s="14"/>
      <c r="B287" s="235"/>
      <c r="C287" s="236"/>
      <c r="D287" s="226" t="s">
        <v>132</v>
      </c>
      <c r="E287" s="237" t="s">
        <v>19</v>
      </c>
      <c r="F287" s="238" t="s">
        <v>311</v>
      </c>
      <c r="G287" s="236"/>
      <c r="H287" s="239">
        <v>9.0999999999999996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5" t="s">
        <v>132</v>
      </c>
      <c r="AU287" s="245" t="s">
        <v>85</v>
      </c>
      <c r="AV287" s="14" t="s">
        <v>85</v>
      </c>
      <c r="AW287" s="14" t="s">
        <v>37</v>
      </c>
      <c r="AX287" s="14" t="s">
        <v>75</v>
      </c>
      <c r="AY287" s="245" t="s">
        <v>122</v>
      </c>
    </row>
    <row r="288" s="15" customFormat="1">
      <c r="A288" s="15"/>
      <c r="B288" s="246"/>
      <c r="C288" s="247"/>
      <c r="D288" s="226" t="s">
        <v>132</v>
      </c>
      <c r="E288" s="248" t="s">
        <v>19</v>
      </c>
      <c r="F288" s="249" t="s">
        <v>140</v>
      </c>
      <c r="G288" s="247"/>
      <c r="H288" s="250">
        <v>9.0999999999999996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6" t="s">
        <v>132</v>
      </c>
      <c r="AU288" s="256" t="s">
        <v>85</v>
      </c>
      <c r="AV288" s="15" t="s">
        <v>129</v>
      </c>
      <c r="AW288" s="15" t="s">
        <v>37</v>
      </c>
      <c r="AX288" s="15" t="s">
        <v>83</v>
      </c>
      <c r="AY288" s="256" t="s">
        <v>122</v>
      </c>
    </row>
    <row r="289" s="2" customFormat="1" ht="16.5" customHeight="1">
      <c r="A289" s="40"/>
      <c r="B289" s="41"/>
      <c r="C289" s="257" t="s">
        <v>227</v>
      </c>
      <c r="D289" s="257" t="s">
        <v>205</v>
      </c>
      <c r="E289" s="258" t="s">
        <v>312</v>
      </c>
      <c r="F289" s="259" t="s">
        <v>313</v>
      </c>
      <c r="G289" s="260" t="s">
        <v>127</v>
      </c>
      <c r="H289" s="261">
        <v>13.880000000000001</v>
      </c>
      <c r="I289" s="262"/>
      <c r="J289" s="263">
        <f>ROUND(I289*H289,2)</f>
        <v>0</v>
      </c>
      <c r="K289" s="259" t="s">
        <v>128</v>
      </c>
      <c r="L289" s="264"/>
      <c r="M289" s="265" t="s">
        <v>19</v>
      </c>
      <c r="N289" s="266" t="s">
        <v>46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159</v>
      </c>
      <c r="AT289" s="217" t="s">
        <v>205</v>
      </c>
      <c r="AU289" s="217" t="s">
        <v>85</v>
      </c>
      <c r="AY289" s="19" t="s">
        <v>122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83</v>
      </c>
      <c r="BK289" s="218">
        <f>ROUND(I289*H289,2)</f>
        <v>0</v>
      </c>
      <c r="BL289" s="19" t="s">
        <v>129</v>
      </c>
      <c r="BM289" s="217" t="s">
        <v>314</v>
      </c>
    </row>
    <row r="290" s="13" customFormat="1">
      <c r="A290" s="13"/>
      <c r="B290" s="224"/>
      <c r="C290" s="225"/>
      <c r="D290" s="226" t="s">
        <v>132</v>
      </c>
      <c r="E290" s="227" t="s">
        <v>19</v>
      </c>
      <c r="F290" s="228" t="s">
        <v>133</v>
      </c>
      <c r="G290" s="225"/>
      <c r="H290" s="227" t="s">
        <v>19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132</v>
      </c>
      <c r="AU290" s="234" t="s">
        <v>85</v>
      </c>
      <c r="AV290" s="13" t="s">
        <v>83</v>
      </c>
      <c r="AW290" s="13" t="s">
        <v>37</v>
      </c>
      <c r="AX290" s="13" t="s">
        <v>75</v>
      </c>
      <c r="AY290" s="234" t="s">
        <v>122</v>
      </c>
    </row>
    <row r="291" s="13" customFormat="1">
      <c r="A291" s="13"/>
      <c r="B291" s="224"/>
      <c r="C291" s="225"/>
      <c r="D291" s="226" t="s">
        <v>132</v>
      </c>
      <c r="E291" s="227" t="s">
        <v>19</v>
      </c>
      <c r="F291" s="228" t="s">
        <v>315</v>
      </c>
      <c r="G291" s="225"/>
      <c r="H291" s="227" t="s">
        <v>19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132</v>
      </c>
      <c r="AU291" s="234" t="s">
        <v>85</v>
      </c>
      <c r="AV291" s="13" t="s">
        <v>83</v>
      </c>
      <c r="AW291" s="13" t="s">
        <v>37</v>
      </c>
      <c r="AX291" s="13" t="s">
        <v>75</v>
      </c>
      <c r="AY291" s="234" t="s">
        <v>122</v>
      </c>
    </row>
    <row r="292" s="14" customFormat="1">
      <c r="A292" s="14"/>
      <c r="B292" s="235"/>
      <c r="C292" s="236"/>
      <c r="D292" s="226" t="s">
        <v>132</v>
      </c>
      <c r="E292" s="237" t="s">
        <v>19</v>
      </c>
      <c r="F292" s="238" t="s">
        <v>316</v>
      </c>
      <c r="G292" s="236"/>
      <c r="H292" s="239">
        <v>13.880000000000001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132</v>
      </c>
      <c r="AU292" s="245" t="s">
        <v>85</v>
      </c>
      <c r="AV292" s="14" t="s">
        <v>85</v>
      </c>
      <c r="AW292" s="14" t="s">
        <v>37</v>
      </c>
      <c r="AX292" s="14" t="s">
        <v>75</v>
      </c>
      <c r="AY292" s="245" t="s">
        <v>122</v>
      </c>
    </row>
    <row r="293" s="15" customFormat="1">
      <c r="A293" s="15"/>
      <c r="B293" s="246"/>
      <c r="C293" s="247"/>
      <c r="D293" s="226" t="s">
        <v>132</v>
      </c>
      <c r="E293" s="248" t="s">
        <v>19</v>
      </c>
      <c r="F293" s="249" t="s">
        <v>140</v>
      </c>
      <c r="G293" s="247"/>
      <c r="H293" s="250">
        <v>13.880000000000001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6" t="s">
        <v>132</v>
      </c>
      <c r="AU293" s="256" t="s">
        <v>85</v>
      </c>
      <c r="AV293" s="15" t="s">
        <v>129</v>
      </c>
      <c r="AW293" s="15" t="s">
        <v>37</v>
      </c>
      <c r="AX293" s="15" t="s">
        <v>83</v>
      </c>
      <c r="AY293" s="256" t="s">
        <v>122</v>
      </c>
    </row>
    <row r="294" s="12" customFormat="1" ht="22.8" customHeight="1">
      <c r="A294" s="12"/>
      <c r="B294" s="190"/>
      <c r="C294" s="191"/>
      <c r="D294" s="192" t="s">
        <v>74</v>
      </c>
      <c r="E294" s="204" t="s">
        <v>188</v>
      </c>
      <c r="F294" s="204" t="s">
        <v>317</v>
      </c>
      <c r="G294" s="191"/>
      <c r="H294" s="191"/>
      <c r="I294" s="194"/>
      <c r="J294" s="205">
        <f>BK294</f>
        <v>0</v>
      </c>
      <c r="K294" s="191"/>
      <c r="L294" s="196"/>
      <c r="M294" s="197"/>
      <c r="N294" s="198"/>
      <c r="O294" s="198"/>
      <c r="P294" s="199">
        <f>SUM(P295:P426)</f>
        <v>0</v>
      </c>
      <c r="Q294" s="198"/>
      <c r="R294" s="199">
        <f>SUM(R295:R426)</f>
        <v>0</v>
      </c>
      <c r="S294" s="198"/>
      <c r="T294" s="200">
        <f>SUM(T295:T426)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1" t="s">
        <v>83</v>
      </c>
      <c r="AT294" s="202" t="s">
        <v>74</v>
      </c>
      <c r="AU294" s="202" t="s">
        <v>83</v>
      </c>
      <c r="AY294" s="201" t="s">
        <v>122</v>
      </c>
      <c r="BK294" s="203">
        <f>SUM(BK295:BK426)</f>
        <v>0</v>
      </c>
    </row>
    <row r="295" s="2" customFormat="1" ht="24.15" customHeight="1">
      <c r="A295" s="40"/>
      <c r="B295" s="41"/>
      <c r="C295" s="206" t="s">
        <v>318</v>
      </c>
      <c r="D295" s="206" t="s">
        <v>124</v>
      </c>
      <c r="E295" s="207" t="s">
        <v>319</v>
      </c>
      <c r="F295" s="208" t="s">
        <v>320</v>
      </c>
      <c r="G295" s="209" t="s">
        <v>321</v>
      </c>
      <c r="H295" s="210">
        <v>4.5</v>
      </c>
      <c r="I295" s="211"/>
      <c r="J295" s="212">
        <f>ROUND(I295*H295,2)</f>
        <v>0</v>
      </c>
      <c r="K295" s="208" t="s">
        <v>128</v>
      </c>
      <c r="L295" s="46"/>
      <c r="M295" s="213" t="s">
        <v>19</v>
      </c>
      <c r="N295" s="214" t="s">
        <v>46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129</v>
      </c>
      <c r="AT295" s="217" t="s">
        <v>124</v>
      </c>
      <c r="AU295" s="217" t="s">
        <v>85</v>
      </c>
      <c r="AY295" s="19" t="s">
        <v>122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83</v>
      </c>
      <c r="BK295" s="218">
        <f>ROUND(I295*H295,2)</f>
        <v>0</v>
      </c>
      <c r="BL295" s="19" t="s">
        <v>129</v>
      </c>
      <c r="BM295" s="217" t="s">
        <v>322</v>
      </c>
    </row>
    <row r="296" s="2" customFormat="1">
      <c r="A296" s="40"/>
      <c r="B296" s="41"/>
      <c r="C296" s="42"/>
      <c r="D296" s="219" t="s">
        <v>130</v>
      </c>
      <c r="E296" s="42"/>
      <c r="F296" s="220" t="s">
        <v>323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130</v>
      </c>
      <c r="AU296" s="19" t="s">
        <v>85</v>
      </c>
    </row>
    <row r="297" s="14" customFormat="1">
      <c r="A297" s="14"/>
      <c r="B297" s="235"/>
      <c r="C297" s="236"/>
      <c r="D297" s="226" t="s">
        <v>132</v>
      </c>
      <c r="E297" s="237" t="s">
        <v>19</v>
      </c>
      <c r="F297" s="238" t="s">
        <v>324</v>
      </c>
      <c r="G297" s="236"/>
      <c r="H297" s="239">
        <v>4.5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132</v>
      </c>
      <c r="AU297" s="245" t="s">
        <v>85</v>
      </c>
      <c r="AV297" s="14" t="s">
        <v>85</v>
      </c>
      <c r="AW297" s="14" t="s">
        <v>37</v>
      </c>
      <c r="AX297" s="14" t="s">
        <v>75</v>
      </c>
      <c r="AY297" s="245" t="s">
        <v>122</v>
      </c>
    </row>
    <row r="298" s="15" customFormat="1">
      <c r="A298" s="15"/>
      <c r="B298" s="246"/>
      <c r="C298" s="247"/>
      <c r="D298" s="226" t="s">
        <v>132</v>
      </c>
      <c r="E298" s="248" t="s">
        <v>19</v>
      </c>
      <c r="F298" s="249" t="s">
        <v>140</v>
      </c>
      <c r="G298" s="247"/>
      <c r="H298" s="250">
        <v>4.5</v>
      </c>
      <c r="I298" s="251"/>
      <c r="J298" s="247"/>
      <c r="K298" s="247"/>
      <c r="L298" s="252"/>
      <c r="M298" s="253"/>
      <c r="N298" s="254"/>
      <c r="O298" s="254"/>
      <c r="P298" s="254"/>
      <c r="Q298" s="254"/>
      <c r="R298" s="254"/>
      <c r="S298" s="254"/>
      <c r="T298" s="25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6" t="s">
        <v>132</v>
      </c>
      <c r="AU298" s="256" t="s">
        <v>85</v>
      </c>
      <c r="AV298" s="15" t="s">
        <v>129</v>
      </c>
      <c r="AW298" s="15" t="s">
        <v>37</v>
      </c>
      <c r="AX298" s="15" t="s">
        <v>83</v>
      </c>
      <c r="AY298" s="256" t="s">
        <v>122</v>
      </c>
    </row>
    <row r="299" s="2" customFormat="1" ht="24.15" customHeight="1">
      <c r="A299" s="40"/>
      <c r="B299" s="41"/>
      <c r="C299" s="206" t="s">
        <v>231</v>
      </c>
      <c r="D299" s="206" t="s">
        <v>124</v>
      </c>
      <c r="E299" s="207" t="s">
        <v>325</v>
      </c>
      <c r="F299" s="208" t="s">
        <v>326</v>
      </c>
      <c r="G299" s="209" t="s">
        <v>321</v>
      </c>
      <c r="H299" s="210">
        <v>5</v>
      </c>
      <c r="I299" s="211"/>
      <c r="J299" s="212">
        <f>ROUND(I299*H299,2)</f>
        <v>0</v>
      </c>
      <c r="K299" s="208" t="s">
        <v>128</v>
      </c>
      <c r="L299" s="46"/>
      <c r="M299" s="213" t="s">
        <v>19</v>
      </c>
      <c r="N299" s="214" t="s">
        <v>46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129</v>
      </c>
      <c r="AT299" s="217" t="s">
        <v>124</v>
      </c>
      <c r="AU299" s="217" t="s">
        <v>85</v>
      </c>
      <c r="AY299" s="19" t="s">
        <v>122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83</v>
      </c>
      <c r="BK299" s="218">
        <f>ROUND(I299*H299,2)</f>
        <v>0</v>
      </c>
      <c r="BL299" s="19" t="s">
        <v>129</v>
      </c>
      <c r="BM299" s="217" t="s">
        <v>327</v>
      </c>
    </row>
    <row r="300" s="2" customFormat="1">
      <c r="A300" s="40"/>
      <c r="B300" s="41"/>
      <c r="C300" s="42"/>
      <c r="D300" s="219" t="s">
        <v>130</v>
      </c>
      <c r="E300" s="42"/>
      <c r="F300" s="220" t="s">
        <v>328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130</v>
      </c>
      <c r="AU300" s="19" t="s">
        <v>85</v>
      </c>
    </row>
    <row r="301" s="14" customFormat="1">
      <c r="A301" s="14"/>
      <c r="B301" s="235"/>
      <c r="C301" s="236"/>
      <c r="D301" s="226" t="s">
        <v>132</v>
      </c>
      <c r="E301" s="237" t="s">
        <v>19</v>
      </c>
      <c r="F301" s="238" t="s">
        <v>329</v>
      </c>
      <c r="G301" s="236"/>
      <c r="H301" s="239">
        <v>5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132</v>
      </c>
      <c r="AU301" s="245" t="s">
        <v>85</v>
      </c>
      <c r="AV301" s="14" t="s">
        <v>85</v>
      </c>
      <c r="AW301" s="14" t="s">
        <v>37</v>
      </c>
      <c r="AX301" s="14" t="s">
        <v>75</v>
      </c>
      <c r="AY301" s="245" t="s">
        <v>122</v>
      </c>
    </row>
    <row r="302" s="15" customFormat="1">
      <c r="A302" s="15"/>
      <c r="B302" s="246"/>
      <c r="C302" s="247"/>
      <c r="D302" s="226" t="s">
        <v>132</v>
      </c>
      <c r="E302" s="248" t="s">
        <v>19</v>
      </c>
      <c r="F302" s="249" t="s">
        <v>140</v>
      </c>
      <c r="G302" s="247"/>
      <c r="H302" s="250">
        <v>5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6" t="s">
        <v>132</v>
      </c>
      <c r="AU302" s="256" t="s">
        <v>85</v>
      </c>
      <c r="AV302" s="15" t="s">
        <v>129</v>
      </c>
      <c r="AW302" s="15" t="s">
        <v>37</v>
      </c>
      <c r="AX302" s="15" t="s">
        <v>83</v>
      </c>
      <c r="AY302" s="256" t="s">
        <v>122</v>
      </c>
    </row>
    <row r="303" s="2" customFormat="1" ht="16.5" customHeight="1">
      <c r="A303" s="40"/>
      <c r="B303" s="41"/>
      <c r="C303" s="206" t="s">
        <v>330</v>
      </c>
      <c r="D303" s="206" t="s">
        <v>124</v>
      </c>
      <c r="E303" s="207" t="s">
        <v>331</v>
      </c>
      <c r="F303" s="208" t="s">
        <v>332</v>
      </c>
      <c r="G303" s="209" t="s">
        <v>158</v>
      </c>
      <c r="H303" s="210">
        <v>0.17999999999999999</v>
      </c>
      <c r="I303" s="211"/>
      <c r="J303" s="212">
        <f>ROUND(I303*H303,2)</f>
        <v>0</v>
      </c>
      <c r="K303" s="208" t="s">
        <v>128</v>
      </c>
      <c r="L303" s="46"/>
      <c r="M303" s="213" t="s">
        <v>19</v>
      </c>
      <c r="N303" s="214" t="s">
        <v>46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129</v>
      </c>
      <c r="AT303" s="217" t="s">
        <v>124</v>
      </c>
      <c r="AU303" s="217" t="s">
        <v>85</v>
      </c>
      <c r="AY303" s="19" t="s">
        <v>122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83</v>
      </c>
      <c r="BK303" s="218">
        <f>ROUND(I303*H303,2)</f>
        <v>0</v>
      </c>
      <c r="BL303" s="19" t="s">
        <v>129</v>
      </c>
      <c r="BM303" s="217" t="s">
        <v>333</v>
      </c>
    </row>
    <row r="304" s="2" customFormat="1">
      <c r="A304" s="40"/>
      <c r="B304" s="41"/>
      <c r="C304" s="42"/>
      <c r="D304" s="219" t="s">
        <v>130</v>
      </c>
      <c r="E304" s="42"/>
      <c r="F304" s="220" t="s">
        <v>334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130</v>
      </c>
      <c r="AU304" s="19" t="s">
        <v>85</v>
      </c>
    </row>
    <row r="305" s="14" customFormat="1">
      <c r="A305" s="14"/>
      <c r="B305" s="235"/>
      <c r="C305" s="236"/>
      <c r="D305" s="226" t="s">
        <v>132</v>
      </c>
      <c r="E305" s="237" t="s">
        <v>19</v>
      </c>
      <c r="F305" s="238" t="s">
        <v>335</v>
      </c>
      <c r="G305" s="236"/>
      <c r="H305" s="239">
        <v>0.17999999999999999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132</v>
      </c>
      <c r="AU305" s="245" t="s">
        <v>85</v>
      </c>
      <c r="AV305" s="14" t="s">
        <v>85</v>
      </c>
      <c r="AW305" s="14" t="s">
        <v>37</v>
      </c>
      <c r="AX305" s="14" t="s">
        <v>75</v>
      </c>
      <c r="AY305" s="245" t="s">
        <v>122</v>
      </c>
    </row>
    <row r="306" s="15" customFormat="1">
      <c r="A306" s="15"/>
      <c r="B306" s="246"/>
      <c r="C306" s="247"/>
      <c r="D306" s="226" t="s">
        <v>132</v>
      </c>
      <c r="E306" s="248" t="s">
        <v>19</v>
      </c>
      <c r="F306" s="249" t="s">
        <v>140</v>
      </c>
      <c r="G306" s="247"/>
      <c r="H306" s="250">
        <v>0.17999999999999999</v>
      </c>
      <c r="I306" s="251"/>
      <c r="J306" s="247"/>
      <c r="K306" s="247"/>
      <c r="L306" s="252"/>
      <c r="M306" s="253"/>
      <c r="N306" s="254"/>
      <c r="O306" s="254"/>
      <c r="P306" s="254"/>
      <c r="Q306" s="254"/>
      <c r="R306" s="254"/>
      <c r="S306" s="254"/>
      <c r="T306" s="25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6" t="s">
        <v>132</v>
      </c>
      <c r="AU306" s="256" t="s">
        <v>85</v>
      </c>
      <c r="AV306" s="15" t="s">
        <v>129</v>
      </c>
      <c r="AW306" s="15" t="s">
        <v>37</v>
      </c>
      <c r="AX306" s="15" t="s">
        <v>83</v>
      </c>
      <c r="AY306" s="256" t="s">
        <v>122</v>
      </c>
    </row>
    <row r="307" s="2" customFormat="1" ht="16.5" customHeight="1">
      <c r="A307" s="40"/>
      <c r="B307" s="41"/>
      <c r="C307" s="206" t="s">
        <v>236</v>
      </c>
      <c r="D307" s="206" t="s">
        <v>124</v>
      </c>
      <c r="E307" s="207" t="s">
        <v>336</v>
      </c>
      <c r="F307" s="208" t="s">
        <v>337</v>
      </c>
      <c r="G307" s="209" t="s">
        <v>321</v>
      </c>
      <c r="H307" s="210">
        <v>4.5</v>
      </c>
      <c r="I307" s="211"/>
      <c r="J307" s="212">
        <f>ROUND(I307*H307,2)</f>
        <v>0</v>
      </c>
      <c r="K307" s="208" t="s">
        <v>128</v>
      </c>
      <c r="L307" s="46"/>
      <c r="M307" s="213" t="s">
        <v>19</v>
      </c>
      <c r="N307" s="214" t="s">
        <v>46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129</v>
      </c>
      <c r="AT307" s="217" t="s">
        <v>124</v>
      </c>
      <c r="AU307" s="217" t="s">
        <v>85</v>
      </c>
      <c r="AY307" s="19" t="s">
        <v>122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83</v>
      </c>
      <c r="BK307" s="218">
        <f>ROUND(I307*H307,2)</f>
        <v>0</v>
      </c>
      <c r="BL307" s="19" t="s">
        <v>129</v>
      </c>
      <c r="BM307" s="217" t="s">
        <v>338</v>
      </c>
    </row>
    <row r="308" s="2" customFormat="1">
      <c r="A308" s="40"/>
      <c r="B308" s="41"/>
      <c r="C308" s="42"/>
      <c r="D308" s="219" t="s">
        <v>130</v>
      </c>
      <c r="E308" s="42"/>
      <c r="F308" s="220" t="s">
        <v>339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130</v>
      </c>
      <c r="AU308" s="19" t="s">
        <v>85</v>
      </c>
    </row>
    <row r="309" s="14" customFormat="1">
      <c r="A309" s="14"/>
      <c r="B309" s="235"/>
      <c r="C309" s="236"/>
      <c r="D309" s="226" t="s">
        <v>132</v>
      </c>
      <c r="E309" s="237" t="s">
        <v>19</v>
      </c>
      <c r="F309" s="238" t="s">
        <v>324</v>
      </c>
      <c r="G309" s="236"/>
      <c r="H309" s="239">
        <v>4.5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132</v>
      </c>
      <c r="AU309" s="245" t="s">
        <v>85</v>
      </c>
      <c r="AV309" s="14" t="s">
        <v>85</v>
      </c>
      <c r="AW309" s="14" t="s">
        <v>37</v>
      </c>
      <c r="AX309" s="14" t="s">
        <v>75</v>
      </c>
      <c r="AY309" s="245" t="s">
        <v>122</v>
      </c>
    </row>
    <row r="310" s="15" customFormat="1">
      <c r="A310" s="15"/>
      <c r="B310" s="246"/>
      <c r="C310" s="247"/>
      <c r="D310" s="226" t="s">
        <v>132</v>
      </c>
      <c r="E310" s="248" t="s">
        <v>19</v>
      </c>
      <c r="F310" s="249" t="s">
        <v>140</v>
      </c>
      <c r="G310" s="247"/>
      <c r="H310" s="250">
        <v>4.5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6" t="s">
        <v>132</v>
      </c>
      <c r="AU310" s="256" t="s">
        <v>85</v>
      </c>
      <c r="AV310" s="15" t="s">
        <v>129</v>
      </c>
      <c r="AW310" s="15" t="s">
        <v>37</v>
      </c>
      <c r="AX310" s="15" t="s">
        <v>83</v>
      </c>
      <c r="AY310" s="256" t="s">
        <v>122</v>
      </c>
    </row>
    <row r="311" s="2" customFormat="1" ht="33" customHeight="1">
      <c r="A311" s="40"/>
      <c r="B311" s="41"/>
      <c r="C311" s="206" t="s">
        <v>340</v>
      </c>
      <c r="D311" s="206" t="s">
        <v>124</v>
      </c>
      <c r="E311" s="207" t="s">
        <v>341</v>
      </c>
      <c r="F311" s="208" t="s">
        <v>342</v>
      </c>
      <c r="G311" s="209" t="s">
        <v>321</v>
      </c>
      <c r="H311" s="210">
        <v>4.5</v>
      </c>
      <c r="I311" s="211"/>
      <c r="J311" s="212">
        <f>ROUND(I311*H311,2)</f>
        <v>0</v>
      </c>
      <c r="K311" s="208" t="s">
        <v>128</v>
      </c>
      <c r="L311" s="46"/>
      <c r="M311" s="213" t="s">
        <v>19</v>
      </c>
      <c r="N311" s="214" t="s">
        <v>46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129</v>
      </c>
      <c r="AT311" s="217" t="s">
        <v>124</v>
      </c>
      <c r="AU311" s="217" t="s">
        <v>85</v>
      </c>
      <c r="AY311" s="19" t="s">
        <v>122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83</v>
      </c>
      <c r="BK311" s="218">
        <f>ROUND(I311*H311,2)</f>
        <v>0</v>
      </c>
      <c r="BL311" s="19" t="s">
        <v>129</v>
      </c>
      <c r="BM311" s="217" t="s">
        <v>343</v>
      </c>
    </row>
    <row r="312" s="2" customFormat="1">
      <c r="A312" s="40"/>
      <c r="B312" s="41"/>
      <c r="C312" s="42"/>
      <c r="D312" s="219" t="s">
        <v>130</v>
      </c>
      <c r="E312" s="42"/>
      <c r="F312" s="220" t="s">
        <v>344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130</v>
      </c>
      <c r="AU312" s="19" t="s">
        <v>85</v>
      </c>
    </row>
    <row r="313" s="14" customFormat="1">
      <c r="A313" s="14"/>
      <c r="B313" s="235"/>
      <c r="C313" s="236"/>
      <c r="D313" s="226" t="s">
        <v>132</v>
      </c>
      <c r="E313" s="237" t="s">
        <v>19</v>
      </c>
      <c r="F313" s="238" t="s">
        <v>345</v>
      </c>
      <c r="G313" s="236"/>
      <c r="H313" s="239">
        <v>4.5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132</v>
      </c>
      <c r="AU313" s="245" t="s">
        <v>85</v>
      </c>
      <c r="AV313" s="14" t="s">
        <v>85</v>
      </c>
      <c r="AW313" s="14" t="s">
        <v>37</v>
      </c>
      <c r="AX313" s="14" t="s">
        <v>75</v>
      </c>
      <c r="AY313" s="245" t="s">
        <v>122</v>
      </c>
    </row>
    <row r="314" s="15" customFormat="1">
      <c r="A314" s="15"/>
      <c r="B314" s="246"/>
      <c r="C314" s="247"/>
      <c r="D314" s="226" t="s">
        <v>132</v>
      </c>
      <c r="E314" s="248" t="s">
        <v>19</v>
      </c>
      <c r="F314" s="249" t="s">
        <v>140</v>
      </c>
      <c r="G314" s="247"/>
      <c r="H314" s="250">
        <v>4.5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6" t="s">
        <v>132</v>
      </c>
      <c r="AU314" s="256" t="s">
        <v>85</v>
      </c>
      <c r="AV314" s="15" t="s">
        <v>129</v>
      </c>
      <c r="AW314" s="15" t="s">
        <v>37</v>
      </c>
      <c r="AX314" s="15" t="s">
        <v>83</v>
      </c>
      <c r="AY314" s="256" t="s">
        <v>122</v>
      </c>
    </row>
    <row r="315" s="2" customFormat="1" ht="24.15" customHeight="1">
      <c r="A315" s="40"/>
      <c r="B315" s="41"/>
      <c r="C315" s="206" t="s">
        <v>240</v>
      </c>
      <c r="D315" s="206" t="s">
        <v>124</v>
      </c>
      <c r="E315" s="207" t="s">
        <v>346</v>
      </c>
      <c r="F315" s="208" t="s">
        <v>347</v>
      </c>
      <c r="G315" s="209" t="s">
        <v>321</v>
      </c>
      <c r="H315" s="210">
        <v>4.5</v>
      </c>
      <c r="I315" s="211"/>
      <c r="J315" s="212">
        <f>ROUND(I315*H315,2)</f>
        <v>0</v>
      </c>
      <c r="K315" s="208" t="s">
        <v>128</v>
      </c>
      <c r="L315" s="46"/>
      <c r="M315" s="213" t="s">
        <v>19</v>
      </c>
      <c r="N315" s="214" t="s">
        <v>46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129</v>
      </c>
      <c r="AT315" s="217" t="s">
        <v>124</v>
      </c>
      <c r="AU315" s="217" t="s">
        <v>85</v>
      </c>
      <c r="AY315" s="19" t="s">
        <v>122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83</v>
      </c>
      <c r="BK315" s="218">
        <f>ROUND(I315*H315,2)</f>
        <v>0</v>
      </c>
      <c r="BL315" s="19" t="s">
        <v>129</v>
      </c>
      <c r="BM315" s="217" t="s">
        <v>348</v>
      </c>
    </row>
    <row r="316" s="2" customFormat="1">
      <c r="A316" s="40"/>
      <c r="B316" s="41"/>
      <c r="C316" s="42"/>
      <c r="D316" s="219" t="s">
        <v>130</v>
      </c>
      <c r="E316" s="42"/>
      <c r="F316" s="220" t="s">
        <v>349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130</v>
      </c>
      <c r="AU316" s="19" t="s">
        <v>85</v>
      </c>
    </row>
    <row r="317" s="14" customFormat="1">
      <c r="A317" s="14"/>
      <c r="B317" s="235"/>
      <c r="C317" s="236"/>
      <c r="D317" s="226" t="s">
        <v>132</v>
      </c>
      <c r="E317" s="237" t="s">
        <v>19</v>
      </c>
      <c r="F317" s="238" t="s">
        <v>345</v>
      </c>
      <c r="G317" s="236"/>
      <c r="H317" s="239">
        <v>4.5</v>
      </c>
      <c r="I317" s="240"/>
      <c r="J317" s="236"/>
      <c r="K317" s="236"/>
      <c r="L317" s="241"/>
      <c r="M317" s="242"/>
      <c r="N317" s="243"/>
      <c r="O317" s="243"/>
      <c r="P317" s="243"/>
      <c r="Q317" s="243"/>
      <c r="R317" s="243"/>
      <c r="S317" s="243"/>
      <c r="T317" s="24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5" t="s">
        <v>132</v>
      </c>
      <c r="AU317" s="245" t="s">
        <v>85</v>
      </c>
      <c r="AV317" s="14" t="s">
        <v>85</v>
      </c>
      <c r="AW317" s="14" t="s">
        <v>37</v>
      </c>
      <c r="AX317" s="14" t="s">
        <v>75</v>
      </c>
      <c r="AY317" s="245" t="s">
        <v>122</v>
      </c>
    </row>
    <row r="318" s="15" customFormat="1">
      <c r="A318" s="15"/>
      <c r="B318" s="246"/>
      <c r="C318" s="247"/>
      <c r="D318" s="226" t="s">
        <v>132</v>
      </c>
      <c r="E318" s="248" t="s">
        <v>19</v>
      </c>
      <c r="F318" s="249" t="s">
        <v>140</v>
      </c>
      <c r="G318" s="247"/>
      <c r="H318" s="250">
        <v>4.5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6" t="s">
        <v>132</v>
      </c>
      <c r="AU318" s="256" t="s">
        <v>85</v>
      </c>
      <c r="AV318" s="15" t="s">
        <v>129</v>
      </c>
      <c r="AW318" s="15" t="s">
        <v>37</v>
      </c>
      <c r="AX318" s="15" t="s">
        <v>83</v>
      </c>
      <c r="AY318" s="256" t="s">
        <v>122</v>
      </c>
    </row>
    <row r="319" s="2" customFormat="1" ht="16.5" customHeight="1">
      <c r="A319" s="40"/>
      <c r="B319" s="41"/>
      <c r="C319" s="257" t="s">
        <v>350</v>
      </c>
      <c r="D319" s="257" t="s">
        <v>205</v>
      </c>
      <c r="E319" s="258" t="s">
        <v>351</v>
      </c>
      <c r="F319" s="259" t="s">
        <v>352</v>
      </c>
      <c r="G319" s="260" t="s">
        <v>321</v>
      </c>
      <c r="H319" s="261">
        <v>1</v>
      </c>
      <c r="I319" s="262"/>
      <c r="J319" s="263">
        <f>ROUND(I319*H319,2)</f>
        <v>0</v>
      </c>
      <c r="K319" s="259" t="s">
        <v>128</v>
      </c>
      <c r="L319" s="264"/>
      <c r="M319" s="265" t="s">
        <v>19</v>
      </c>
      <c r="N319" s="266" t="s">
        <v>46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159</v>
      </c>
      <c r="AT319" s="217" t="s">
        <v>205</v>
      </c>
      <c r="AU319" s="217" t="s">
        <v>85</v>
      </c>
      <c r="AY319" s="19" t="s">
        <v>122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129</v>
      </c>
      <c r="BM319" s="217" t="s">
        <v>353</v>
      </c>
    </row>
    <row r="320" s="14" customFormat="1">
      <c r="A320" s="14"/>
      <c r="B320" s="235"/>
      <c r="C320" s="236"/>
      <c r="D320" s="226" t="s">
        <v>132</v>
      </c>
      <c r="E320" s="237" t="s">
        <v>19</v>
      </c>
      <c r="F320" s="238" t="s">
        <v>83</v>
      </c>
      <c r="G320" s="236"/>
      <c r="H320" s="239">
        <v>1</v>
      </c>
      <c r="I320" s="240"/>
      <c r="J320" s="236"/>
      <c r="K320" s="236"/>
      <c r="L320" s="241"/>
      <c r="M320" s="242"/>
      <c r="N320" s="243"/>
      <c r="O320" s="243"/>
      <c r="P320" s="243"/>
      <c r="Q320" s="243"/>
      <c r="R320" s="243"/>
      <c r="S320" s="243"/>
      <c r="T320" s="24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5" t="s">
        <v>132</v>
      </c>
      <c r="AU320" s="245" t="s">
        <v>85</v>
      </c>
      <c r="AV320" s="14" t="s">
        <v>85</v>
      </c>
      <c r="AW320" s="14" t="s">
        <v>37</v>
      </c>
      <c r="AX320" s="14" t="s">
        <v>75</v>
      </c>
      <c r="AY320" s="245" t="s">
        <v>122</v>
      </c>
    </row>
    <row r="321" s="15" customFormat="1">
      <c r="A321" s="15"/>
      <c r="B321" s="246"/>
      <c r="C321" s="247"/>
      <c r="D321" s="226" t="s">
        <v>132</v>
      </c>
      <c r="E321" s="248" t="s">
        <v>19</v>
      </c>
      <c r="F321" s="249" t="s">
        <v>140</v>
      </c>
      <c r="G321" s="247"/>
      <c r="H321" s="250">
        <v>1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6" t="s">
        <v>132</v>
      </c>
      <c r="AU321" s="256" t="s">
        <v>85</v>
      </c>
      <c r="AV321" s="15" t="s">
        <v>129</v>
      </c>
      <c r="AW321" s="15" t="s">
        <v>37</v>
      </c>
      <c r="AX321" s="15" t="s">
        <v>83</v>
      </c>
      <c r="AY321" s="256" t="s">
        <v>122</v>
      </c>
    </row>
    <row r="322" s="2" customFormat="1" ht="16.5" customHeight="1">
      <c r="A322" s="40"/>
      <c r="B322" s="41"/>
      <c r="C322" s="257" t="s">
        <v>245</v>
      </c>
      <c r="D322" s="257" t="s">
        <v>205</v>
      </c>
      <c r="E322" s="258" t="s">
        <v>354</v>
      </c>
      <c r="F322" s="259" t="s">
        <v>355</v>
      </c>
      <c r="G322" s="260" t="s">
        <v>321</v>
      </c>
      <c r="H322" s="261">
        <v>2</v>
      </c>
      <c r="I322" s="262"/>
      <c r="J322" s="263">
        <f>ROUND(I322*H322,2)</f>
        <v>0</v>
      </c>
      <c r="K322" s="259" t="s">
        <v>128</v>
      </c>
      <c r="L322" s="264"/>
      <c r="M322" s="265" t="s">
        <v>19</v>
      </c>
      <c r="N322" s="266" t="s">
        <v>46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159</v>
      </c>
      <c r="AT322" s="217" t="s">
        <v>205</v>
      </c>
      <c r="AU322" s="217" t="s">
        <v>85</v>
      </c>
      <c r="AY322" s="19" t="s">
        <v>122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83</v>
      </c>
      <c r="BK322" s="218">
        <f>ROUND(I322*H322,2)</f>
        <v>0</v>
      </c>
      <c r="BL322" s="19" t="s">
        <v>129</v>
      </c>
      <c r="BM322" s="217" t="s">
        <v>356</v>
      </c>
    </row>
    <row r="323" s="14" customFormat="1">
      <c r="A323" s="14"/>
      <c r="B323" s="235"/>
      <c r="C323" s="236"/>
      <c r="D323" s="226" t="s">
        <v>132</v>
      </c>
      <c r="E323" s="237" t="s">
        <v>19</v>
      </c>
      <c r="F323" s="238" t="s">
        <v>357</v>
      </c>
      <c r="G323" s="236"/>
      <c r="H323" s="239">
        <v>2</v>
      </c>
      <c r="I323" s="240"/>
      <c r="J323" s="236"/>
      <c r="K323" s="236"/>
      <c r="L323" s="241"/>
      <c r="M323" s="242"/>
      <c r="N323" s="243"/>
      <c r="O323" s="243"/>
      <c r="P323" s="243"/>
      <c r="Q323" s="243"/>
      <c r="R323" s="243"/>
      <c r="S323" s="243"/>
      <c r="T323" s="24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5" t="s">
        <v>132</v>
      </c>
      <c r="AU323" s="245" t="s">
        <v>85</v>
      </c>
      <c r="AV323" s="14" t="s">
        <v>85</v>
      </c>
      <c r="AW323" s="14" t="s">
        <v>37</v>
      </c>
      <c r="AX323" s="14" t="s">
        <v>75</v>
      </c>
      <c r="AY323" s="245" t="s">
        <v>122</v>
      </c>
    </row>
    <row r="324" s="15" customFormat="1">
      <c r="A324" s="15"/>
      <c r="B324" s="246"/>
      <c r="C324" s="247"/>
      <c r="D324" s="226" t="s">
        <v>132</v>
      </c>
      <c r="E324" s="248" t="s">
        <v>19</v>
      </c>
      <c r="F324" s="249" t="s">
        <v>140</v>
      </c>
      <c r="G324" s="247"/>
      <c r="H324" s="250">
        <v>2</v>
      </c>
      <c r="I324" s="251"/>
      <c r="J324" s="247"/>
      <c r="K324" s="247"/>
      <c r="L324" s="252"/>
      <c r="M324" s="253"/>
      <c r="N324" s="254"/>
      <c r="O324" s="254"/>
      <c r="P324" s="254"/>
      <c r="Q324" s="254"/>
      <c r="R324" s="254"/>
      <c r="S324" s="254"/>
      <c r="T324" s="25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6" t="s">
        <v>132</v>
      </c>
      <c r="AU324" s="256" t="s">
        <v>85</v>
      </c>
      <c r="AV324" s="15" t="s">
        <v>129</v>
      </c>
      <c r="AW324" s="15" t="s">
        <v>37</v>
      </c>
      <c r="AX324" s="15" t="s">
        <v>83</v>
      </c>
      <c r="AY324" s="256" t="s">
        <v>122</v>
      </c>
    </row>
    <row r="325" s="2" customFormat="1" ht="16.5" customHeight="1">
      <c r="A325" s="40"/>
      <c r="B325" s="41"/>
      <c r="C325" s="257" t="s">
        <v>358</v>
      </c>
      <c r="D325" s="257" t="s">
        <v>205</v>
      </c>
      <c r="E325" s="258" t="s">
        <v>359</v>
      </c>
      <c r="F325" s="259" t="s">
        <v>360</v>
      </c>
      <c r="G325" s="260" t="s">
        <v>321</v>
      </c>
      <c r="H325" s="261">
        <v>2</v>
      </c>
      <c r="I325" s="262"/>
      <c r="J325" s="263">
        <f>ROUND(I325*H325,2)</f>
        <v>0</v>
      </c>
      <c r="K325" s="259" t="s">
        <v>128</v>
      </c>
      <c r="L325" s="264"/>
      <c r="M325" s="265" t="s">
        <v>19</v>
      </c>
      <c r="N325" s="266" t="s">
        <v>46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159</v>
      </c>
      <c r="AT325" s="217" t="s">
        <v>205</v>
      </c>
      <c r="AU325" s="217" t="s">
        <v>85</v>
      </c>
      <c r="AY325" s="19" t="s">
        <v>122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83</v>
      </c>
      <c r="BK325" s="218">
        <f>ROUND(I325*H325,2)</f>
        <v>0</v>
      </c>
      <c r="BL325" s="19" t="s">
        <v>129</v>
      </c>
      <c r="BM325" s="217" t="s">
        <v>361</v>
      </c>
    </row>
    <row r="326" s="14" customFormat="1">
      <c r="A326" s="14"/>
      <c r="B326" s="235"/>
      <c r="C326" s="236"/>
      <c r="D326" s="226" t="s">
        <v>132</v>
      </c>
      <c r="E326" s="237" t="s">
        <v>19</v>
      </c>
      <c r="F326" s="238" t="s">
        <v>357</v>
      </c>
      <c r="G326" s="236"/>
      <c r="H326" s="239">
        <v>2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132</v>
      </c>
      <c r="AU326" s="245" t="s">
        <v>85</v>
      </c>
      <c r="AV326" s="14" t="s">
        <v>85</v>
      </c>
      <c r="AW326" s="14" t="s">
        <v>37</v>
      </c>
      <c r="AX326" s="14" t="s">
        <v>75</v>
      </c>
      <c r="AY326" s="245" t="s">
        <v>122</v>
      </c>
    </row>
    <row r="327" s="15" customFormat="1">
      <c r="A327" s="15"/>
      <c r="B327" s="246"/>
      <c r="C327" s="247"/>
      <c r="D327" s="226" t="s">
        <v>132</v>
      </c>
      <c r="E327" s="248" t="s">
        <v>19</v>
      </c>
      <c r="F327" s="249" t="s">
        <v>140</v>
      </c>
      <c r="G327" s="247"/>
      <c r="H327" s="250">
        <v>2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6" t="s">
        <v>132</v>
      </c>
      <c r="AU327" s="256" t="s">
        <v>85</v>
      </c>
      <c r="AV327" s="15" t="s">
        <v>129</v>
      </c>
      <c r="AW327" s="15" t="s">
        <v>37</v>
      </c>
      <c r="AX327" s="15" t="s">
        <v>83</v>
      </c>
      <c r="AY327" s="256" t="s">
        <v>122</v>
      </c>
    </row>
    <row r="328" s="2" customFormat="1" ht="24.15" customHeight="1">
      <c r="A328" s="40"/>
      <c r="B328" s="41"/>
      <c r="C328" s="206" t="s">
        <v>251</v>
      </c>
      <c r="D328" s="206" t="s">
        <v>124</v>
      </c>
      <c r="E328" s="207" t="s">
        <v>362</v>
      </c>
      <c r="F328" s="208" t="s">
        <v>363</v>
      </c>
      <c r="G328" s="209" t="s">
        <v>321</v>
      </c>
      <c r="H328" s="210">
        <v>5</v>
      </c>
      <c r="I328" s="211"/>
      <c r="J328" s="212">
        <f>ROUND(I328*H328,2)</f>
        <v>0</v>
      </c>
      <c r="K328" s="208" t="s">
        <v>128</v>
      </c>
      <c r="L328" s="46"/>
      <c r="M328" s="213" t="s">
        <v>19</v>
      </c>
      <c r="N328" s="214" t="s">
        <v>46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129</v>
      </c>
      <c r="AT328" s="217" t="s">
        <v>124</v>
      </c>
      <c r="AU328" s="217" t="s">
        <v>85</v>
      </c>
      <c r="AY328" s="19" t="s">
        <v>122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83</v>
      </c>
      <c r="BK328" s="218">
        <f>ROUND(I328*H328,2)</f>
        <v>0</v>
      </c>
      <c r="BL328" s="19" t="s">
        <v>129</v>
      </c>
      <c r="BM328" s="217" t="s">
        <v>364</v>
      </c>
    </row>
    <row r="329" s="2" customFormat="1">
      <c r="A329" s="40"/>
      <c r="B329" s="41"/>
      <c r="C329" s="42"/>
      <c r="D329" s="219" t="s">
        <v>130</v>
      </c>
      <c r="E329" s="42"/>
      <c r="F329" s="220" t="s">
        <v>365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130</v>
      </c>
      <c r="AU329" s="19" t="s">
        <v>85</v>
      </c>
    </row>
    <row r="330" s="14" customFormat="1">
      <c r="A330" s="14"/>
      <c r="B330" s="235"/>
      <c r="C330" s="236"/>
      <c r="D330" s="226" t="s">
        <v>132</v>
      </c>
      <c r="E330" s="237" t="s">
        <v>19</v>
      </c>
      <c r="F330" s="238" t="s">
        <v>329</v>
      </c>
      <c r="G330" s="236"/>
      <c r="H330" s="239">
        <v>5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132</v>
      </c>
      <c r="AU330" s="245" t="s">
        <v>85</v>
      </c>
      <c r="AV330" s="14" t="s">
        <v>85</v>
      </c>
      <c r="AW330" s="14" t="s">
        <v>37</v>
      </c>
      <c r="AX330" s="14" t="s">
        <v>75</v>
      </c>
      <c r="AY330" s="245" t="s">
        <v>122</v>
      </c>
    </row>
    <row r="331" s="15" customFormat="1">
      <c r="A331" s="15"/>
      <c r="B331" s="246"/>
      <c r="C331" s="247"/>
      <c r="D331" s="226" t="s">
        <v>132</v>
      </c>
      <c r="E331" s="248" t="s">
        <v>19</v>
      </c>
      <c r="F331" s="249" t="s">
        <v>140</v>
      </c>
      <c r="G331" s="247"/>
      <c r="H331" s="250">
        <v>5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6" t="s">
        <v>132</v>
      </c>
      <c r="AU331" s="256" t="s">
        <v>85</v>
      </c>
      <c r="AV331" s="15" t="s">
        <v>129</v>
      </c>
      <c r="AW331" s="15" t="s">
        <v>37</v>
      </c>
      <c r="AX331" s="15" t="s">
        <v>83</v>
      </c>
      <c r="AY331" s="256" t="s">
        <v>122</v>
      </c>
    </row>
    <row r="332" s="2" customFormat="1" ht="16.5" customHeight="1">
      <c r="A332" s="40"/>
      <c r="B332" s="41"/>
      <c r="C332" s="257" t="s">
        <v>366</v>
      </c>
      <c r="D332" s="257" t="s">
        <v>205</v>
      </c>
      <c r="E332" s="258" t="s">
        <v>367</v>
      </c>
      <c r="F332" s="259" t="s">
        <v>368</v>
      </c>
      <c r="G332" s="260" t="s">
        <v>321</v>
      </c>
      <c r="H332" s="261">
        <v>5</v>
      </c>
      <c r="I332" s="262"/>
      <c r="J332" s="263">
        <f>ROUND(I332*H332,2)</f>
        <v>0</v>
      </c>
      <c r="K332" s="259" t="s">
        <v>128</v>
      </c>
      <c r="L332" s="264"/>
      <c r="M332" s="265" t="s">
        <v>19</v>
      </c>
      <c r="N332" s="266" t="s">
        <v>46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159</v>
      </c>
      <c r="AT332" s="217" t="s">
        <v>205</v>
      </c>
      <c r="AU332" s="217" t="s">
        <v>85</v>
      </c>
      <c r="AY332" s="19" t="s">
        <v>122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83</v>
      </c>
      <c r="BK332" s="218">
        <f>ROUND(I332*H332,2)</f>
        <v>0</v>
      </c>
      <c r="BL332" s="19" t="s">
        <v>129</v>
      </c>
      <c r="BM332" s="217" t="s">
        <v>369</v>
      </c>
    </row>
    <row r="333" s="14" customFormat="1">
      <c r="A333" s="14"/>
      <c r="B333" s="235"/>
      <c r="C333" s="236"/>
      <c r="D333" s="226" t="s">
        <v>132</v>
      </c>
      <c r="E333" s="237" t="s">
        <v>19</v>
      </c>
      <c r="F333" s="238" t="s">
        <v>329</v>
      </c>
      <c r="G333" s="236"/>
      <c r="H333" s="239">
        <v>5</v>
      </c>
      <c r="I333" s="240"/>
      <c r="J333" s="236"/>
      <c r="K333" s="236"/>
      <c r="L333" s="241"/>
      <c r="M333" s="242"/>
      <c r="N333" s="243"/>
      <c r="O333" s="243"/>
      <c r="P333" s="243"/>
      <c r="Q333" s="243"/>
      <c r="R333" s="243"/>
      <c r="S333" s="243"/>
      <c r="T333" s="24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5" t="s">
        <v>132</v>
      </c>
      <c r="AU333" s="245" t="s">
        <v>85</v>
      </c>
      <c r="AV333" s="14" t="s">
        <v>85</v>
      </c>
      <c r="AW333" s="14" t="s">
        <v>37</v>
      </c>
      <c r="AX333" s="14" t="s">
        <v>75</v>
      </c>
      <c r="AY333" s="245" t="s">
        <v>122</v>
      </c>
    </row>
    <row r="334" s="15" customFormat="1">
      <c r="A334" s="15"/>
      <c r="B334" s="246"/>
      <c r="C334" s="247"/>
      <c r="D334" s="226" t="s">
        <v>132</v>
      </c>
      <c r="E334" s="248" t="s">
        <v>19</v>
      </c>
      <c r="F334" s="249" t="s">
        <v>140</v>
      </c>
      <c r="G334" s="247"/>
      <c r="H334" s="250">
        <v>5</v>
      </c>
      <c r="I334" s="251"/>
      <c r="J334" s="247"/>
      <c r="K334" s="247"/>
      <c r="L334" s="252"/>
      <c r="M334" s="253"/>
      <c r="N334" s="254"/>
      <c r="O334" s="254"/>
      <c r="P334" s="254"/>
      <c r="Q334" s="254"/>
      <c r="R334" s="254"/>
      <c r="S334" s="254"/>
      <c r="T334" s="25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6" t="s">
        <v>132</v>
      </c>
      <c r="AU334" s="256" t="s">
        <v>85</v>
      </c>
      <c r="AV334" s="15" t="s">
        <v>129</v>
      </c>
      <c r="AW334" s="15" t="s">
        <v>37</v>
      </c>
      <c r="AX334" s="15" t="s">
        <v>83</v>
      </c>
      <c r="AY334" s="256" t="s">
        <v>122</v>
      </c>
    </row>
    <row r="335" s="2" customFormat="1" ht="16.5" customHeight="1">
      <c r="A335" s="40"/>
      <c r="B335" s="41"/>
      <c r="C335" s="206" t="s">
        <v>258</v>
      </c>
      <c r="D335" s="206" t="s">
        <v>124</v>
      </c>
      <c r="E335" s="207" t="s">
        <v>370</v>
      </c>
      <c r="F335" s="208" t="s">
        <v>371</v>
      </c>
      <c r="G335" s="209" t="s">
        <v>158</v>
      </c>
      <c r="H335" s="210">
        <v>0.044999999999999998</v>
      </c>
      <c r="I335" s="211"/>
      <c r="J335" s="212">
        <f>ROUND(I335*H335,2)</f>
        <v>0</v>
      </c>
      <c r="K335" s="208" t="s">
        <v>128</v>
      </c>
      <c r="L335" s="46"/>
      <c r="M335" s="213" t="s">
        <v>19</v>
      </c>
      <c r="N335" s="214" t="s">
        <v>46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129</v>
      </c>
      <c r="AT335" s="217" t="s">
        <v>124</v>
      </c>
      <c r="AU335" s="217" t="s">
        <v>85</v>
      </c>
      <c r="AY335" s="19" t="s">
        <v>122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83</v>
      </c>
      <c r="BK335" s="218">
        <f>ROUND(I335*H335,2)</f>
        <v>0</v>
      </c>
      <c r="BL335" s="19" t="s">
        <v>129</v>
      </c>
      <c r="BM335" s="217" t="s">
        <v>372</v>
      </c>
    </row>
    <row r="336" s="2" customFormat="1">
      <c r="A336" s="40"/>
      <c r="B336" s="41"/>
      <c r="C336" s="42"/>
      <c r="D336" s="219" t="s">
        <v>130</v>
      </c>
      <c r="E336" s="42"/>
      <c r="F336" s="220" t="s">
        <v>373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130</v>
      </c>
      <c r="AU336" s="19" t="s">
        <v>85</v>
      </c>
    </row>
    <row r="337" s="14" customFormat="1">
      <c r="A337" s="14"/>
      <c r="B337" s="235"/>
      <c r="C337" s="236"/>
      <c r="D337" s="226" t="s">
        <v>132</v>
      </c>
      <c r="E337" s="237" t="s">
        <v>19</v>
      </c>
      <c r="F337" s="238" t="s">
        <v>374</v>
      </c>
      <c r="G337" s="236"/>
      <c r="H337" s="239">
        <v>0.044999999999999998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132</v>
      </c>
      <c r="AU337" s="245" t="s">
        <v>85</v>
      </c>
      <c r="AV337" s="14" t="s">
        <v>85</v>
      </c>
      <c r="AW337" s="14" t="s">
        <v>37</v>
      </c>
      <c r="AX337" s="14" t="s">
        <v>75</v>
      </c>
      <c r="AY337" s="245" t="s">
        <v>122</v>
      </c>
    </row>
    <row r="338" s="15" customFormat="1">
      <c r="A338" s="15"/>
      <c r="B338" s="246"/>
      <c r="C338" s="247"/>
      <c r="D338" s="226" t="s">
        <v>132</v>
      </c>
      <c r="E338" s="248" t="s">
        <v>19</v>
      </c>
      <c r="F338" s="249" t="s">
        <v>140</v>
      </c>
      <c r="G338" s="247"/>
      <c r="H338" s="250">
        <v>0.044999999999999998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56" t="s">
        <v>132</v>
      </c>
      <c r="AU338" s="256" t="s">
        <v>85</v>
      </c>
      <c r="AV338" s="15" t="s">
        <v>129</v>
      </c>
      <c r="AW338" s="15" t="s">
        <v>37</v>
      </c>
      <c r="AX338" s="15" t="s">
        <v>83</v>
      </c>
      <c r="AY338" s="256" t="s">
        <v>122</v>
      </c>
    </row>
    <row r="339" s="2" customFormat="1" ht="16.5" customHeight="1">
      <c r="A339" s="40"/>
      <c r="B339" s="41"/>
      <c r="C339" s="206" t="s">
        <v>375</v>
      </c>
      <c r="D339" s="206" t="s">
        <v>124</v>
      </c>
      <c r="E339" s="207" t="s">
        <v>376</v>
      </c>
      <c r="F339" s="208" t="s">
        <v>377</v>
      </c>
      <c r="G339" s="209" t="s">
        <v>321</v>
      </c>
      <c r="H339" s="210">
        <v>59.799999999999997</v>
      </c>
      <c r="I339" s="211"/>
      <c r="J339" s="212">
        <f>ROUND(I339*H339,2)</f>
        <v>0</v>
      </c>
      <c r="K339" s="208" t="s">
        <v>128</v>
      </c>
      <c r="L339" s="46"/>
      <c r="M339" s="213" t="s">
        <v>19</v>
      </c>
      <c r="N339" s="214" t="s">
        <v>46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129</v>
      </c>
      <c r="AT339" s="217" t="s">
        <v>124</v>
      </c>
      <c r="AU339" s="217" t="s">
        <v>85</v>
      </c>
      <c r="AY339" s="19" t="s">
        <v>122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83</v>
      </c>
      <c r="BK339" s="218">
        <f>ROUND(I339*H339,2)</f>
        <v>0</v>
      </c>
      <c r="BL339" s="19" t="s">
        <v>129</v>
      </c>
      <c r="BM339" s="217" t="s">
        <v>378</v>
      </c>
    </row>
    <row r="340" s="2" customFormat="1">
      <c r="A340" s="40"/>
      <c r="B340" s="41"/>
      <c r="C340" s="42"/>
      <c r="D340" s="219" t="s">
        <v>130</v>
      </c>
      <c r="E340" s="42"/>
      <c r="F340" s="220" t="s">
        <v>379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130</v>
      </c>
      <c r="AU340" s="19" t="s">
        <v>85</v>
      </c>
    </row>
    <row r="341" s="13" customFormat="1">
      <c r="A341" s="13"/>
      <c r="B341" s="224"/>
      <c r="C341" s="225"/>
      <c r="D341" s="226" t="s">
        <v>132</v>
      </c>
      <c r="E341" s="227" t="s">
        <v>19</v>
      </c>
      <c r="F341" s="228" t="s">
        <v>133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132</v>
      </c>
      <c r="AU341" s="234" t="s">
        <v>85</v>
      </c>
      <c r="AV341" s="13" t="s">
        <v>83</v>
      </c>
      <c r="AW341" s="13" t="s">
        <v>37</v>
      </c>
      <c r="AX341" s="13" t="s">
        <v>75</v>
      </c>
      <c r="AY341" s="234" t="s">
        <v>122</v>
      </c>
    </row>
    <row r="342" s="13" customFormat="1">
      <c r="A342" s="13"/>
      <c r="B342" s="224"/>
      <c r="C342" s="225"/>
      <c r="D342" s="226" t="s">
        <v>132</v>
      </c>
      <c r="E342" s="227" t="s">
        <v>19</v>
      </c>
      <c r="F342" s="228" t="s">
        <v>380</v>
      </c>
      <c r="G342" s="225"/>
      <c r="H342" s="227" t="s">
        <v>19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132</v>
      </c>
      <c r="AU342" s="234" t="s">
        <v>85</v>
      </c>
      <c r="AV342" s="13" t="s">
        <v>83</v>
      </c>
      <c r="AW342" s="13" t="s">
        <v>37</v>
      </c>
      <c r="AX342" s="13" t="s">
        <v>75</v>
      </c>
      <c r="AY342" s="234" t="s">
        <v>122</v>
      </c>
    </row>
    <row r="343" s="14" customFormat="1">
      <c r="A343" s="14"/>
      <c r="B343" s="235"/>
      <c r="C343" s="236"/>
      <c r="D343" s="226" t="s">
        <v>132</v>
      </c>
      <c r="E343" s="237" t="s">
        <v>19</v>
      </c>
      <c r="F343" s="238" t="s">
        <v>381</v>
      </c>
      <c r="G343" s="236"/>
      <c r="H343" s="239">
        <v>59.799999999999997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132</v>
      </c>
      <c r="AU343" s="245" t="s">
        <v>85</v>
      </c>
      <c r="AV343" s="14" t="s">
        <v>85</v>
      </c>
      <c r="AW343" s="14" t="s">
        <v>37</v>
      </c>
      <c r="AX343" s="14" t="s">
        <v>75</v>
      </c>
      <c r="AY343" s="245" t="s">
        <v>122</v>
      </c>
    </row>
    <row r="344" s="15" customFormat="1">
      <c r="A344" s="15"/>
      <c r="B344" s="246"/>
      <c r="C344" s="247"/>
      <c r="D344" s="226" t="s">
        <v>132</v>
      </c>
      <c r="E344" s="248" t="s">
        <v>19</v>
      </c>
      <c r="F344" s="249" t="s">
        <v>140</v>
      </c>
      <c r="G344" s="247"/>
      <c r="H344" s="250">
        <v>59.799999999999997</v>
      </c>
      <c r="I344" s="251"/>
      <c r="J344" s="247"/>
      <c r="K344" s="247"/>
      <c r="L344" s="252"/>
      <c r="M344" s="253"/>
      <c r="N344" s="254"/>
      <c r="O344" s="254"/>
      <c r="P344" s="254"/>
      <c r="Q344" s="254"/>
      <c r="R344" s="254"/>
      <c r="S344" s="254"/>
      <c r="T344" s="25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6" t="s">
        <v>132</v>
      </c>
      <c r="AU344" s="256" t="s">
        <v>85</v>
      </c>
      <c r="AV344" s="15" t="s">
        <v>129</v>
      </c>
      <c r="AW344" s="15" t="s">
        <v>37</v>
      </c>
      <c r="AX344" s="15" t="s">
        <v>83</v>
      </c>
      <c r="AY344" s="256" t="s">
        <v>122</v>
      </c>
    </row>
    <row r="345" s="2" customFormat="1" ht="21.75" customHeight="1">
      <c r="A345" s="40"/>
      <c r="B345" s="41"/>
      <c r="C345" s="206" t="s">
        <v>261</v>
      </c>
      <c r="D345" s="206" t="s">
        <v>124</v>
      </c>
      <c r="E345" s="207" t="s">
        <v>382</v>
      </c>
      <c r="F345" s="208" t="s">
        <v>383</v>
      </c>
      <c r="G345" s="209" t="s">
        <v>127</v>
      </c>
      <c r="H345" s="210">
        <v>47.840000000000003</v>
      </c>
      <c r="I345" s="211"/>
      <c r="J345" s="212">
        <f>ROUND(I345*H345,2)</f>
        <v>0</v>
      </c>
      <c r="K345" s="208" t="s">
        <v>128</v>
      </c>
      <c r="L345" s="46"/>
      <c r="M345" s="213" t="s">
        <v>19</v>
      </c>
      <c r="N345" s="214" t="s">
        <v>46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129</v>
      </c>
      <c r="AT345" s="217" t="s">
        <v>124</v>
      </c>
      <c r="AU345" s="217" t="s">
        <v>85</v>
      </c>
      <c r="AY345" s="19" t="s">
        <v>122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83</v>
      </c>
      <c r="BK345" s="218">
        <f>ROUND(I345*H345,2)</f>
        <v>0</v>
      </c>
      <c r="BL345" s="19" t="s">
        <v>129</v>
      </c>
      <c r="BM345" s="217" t="s">
        <v>384</v>
      </c>
    </row>
    <row r="346" s="2" customFormat="1">
      <c r="A346" s="40"/>
      <c r="B346" s="41"/>
      <c r="C346" s="42"/>
      <c r="D346" s="219" t="s">
        <v>130</v>
      </c>
      <c r="E346" s="42"/>
      <c r="F346" s="220" t="s">
        <v>385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130</v>
      </c>
      <c r="AU346" s="19" t="s">
        <v>85</v>
      </c>
    </row>
    <row r="347" s="13" customFormat="1">
      <c r="A347" s="13"/>
      <c r="B347" s="224"/>
      <c r="C347" s="225"/>
      <c r="D347" s="226" t="s">
        <v>132</v>
      </c>
      <c r="E347" s="227" t="s">
        <v>19</v>
      </c>
      <c r="F347" s="228" t="s">
        <v>386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132</v>
      </c>
      <c r="AU347" s="234" t="s">
        <v>85</v>
      </c>
      <c r="AV347" s="13" t="s">
        <v>83</v>
      </c>
      <c r="AW347" s="13" t="s">
        <v>37</v>
      </c>
      <c r="AX347" s="13" t="s">
        <v>75</v>
      </c>
      <c r="AY347" s="234" t="s">
        <v>122</v>
      </c>
    </row>
    <row r="348" s="13" customFormat="1">
      <c r="A348" s="13"/>
      <c r="B348" s="224"/>
      <c r="C348" s="225"/>
      <c r="D348" s="226" t="s">
        <v>132</v>
      </c>
      <c r="E348" s="227" t="s">
        <v>19</v>
      </c>
      <c r="F348" s="228" t="s">
        <v>387</v>
      </c>
      <c r="G348" s="225"/>
      <c r="H348" s="227" t="s">
        <v>19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132</v>
      </c>
      <c r="AU348" s="234" t="s">
        <v>85</v>
      </c>
      <c r="AV348" s="13" t="s">
        <v>83</v>
      </c>
      <c r="AW348" s="13" t="s">
        <v>37</v>
      </c>
      <c r="AX348" s="13" t="s">
        <v>75</v>
      </c>
      <c r="AY348" s="234" t="s">
        <v>122</v>
      </c>
    </row>
    <row r="349" s="14" customFormat="1">
      <c r="A349" s="14"/>
      <c r="B349" s="235"/>
      <c r="C349" s="236"/>
      <c r="D349" s="226" t="s">
        <v>132</v>
      </c>
      <c r="E349" s="237" t="s">
        <v>19</v>
      </c>
      <c r="F349" s="238" t="s">
        <v>388</v>
      </c>
      <c r="G349" s="236"/>
      <c r="H349" s="239">
        <v>47.840000000000003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132</v>
      </c>
      <c r="AU349" s="245" t="s">
        <v>85</v>
      </c>
      <c r="AV349" s="14" t="s">
        <v>85</v>
      </c>
      <c r="AW349" s="14" t="s">
        <v>37</v>
      </c>
      <c r="AX349" s="14" t="s">
        <v>75</v>
      </c>
      <c r="AY349" s="245" t="s">
        <v>122</v>
      </c>
    </row>
    <row r="350" s="15" customFormat="1">
      <c r="A350" s="15"/>
      <c r="B350" s="246"/>
      <c r="C350" s="247"/>
      <c r="D350" s="226" t="s">
        <v>132</v>
      </c>
      <c r="E350" s="248" t="s">
        <v>19</v>
      </c>
      <c r="F350" s="249" t="s">
        <v>140</v>
      </c>
      <c r="G350" s="247"/>
      <c r="H350" s="250">
        <v>47.840000000000003</v>
      </c>
      <c r="I350" s="251"/>
      <c r="J350" s="247"/>
      <c r="K350" s="247"/>
      <c r="L350" s="252"/>
      <c r="M350" s="253"/>
      <c r="N350" s="254"/>
      <c r="O350" s="254"/>
      <c r="P350" s="254"/>
      <c r="Q350" s="254"/>
      <c r="R350" s="254"/>
      <c r="S350" s="254"/>
      <c r="T350" s="25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6" t="s">
        <v>132</v>
      </c>
      <c r="AU350" s="256" t="s">
        <v>85</v>
      </c>
      <c r="AV350" s="15" t="s">
        <v>129</v>
      </c>
      <c r="AW350" s="15" t="s">
        <v>37</v>
      </c>
      <c r="AX350" s="15" t="s">
        <v>83</v>
      </c>
      <c r="AY350" s="256" t="s">
        <v>122</v>
      </c>
    </row>
    <row r="351" s="2" customFormat="1" ht="33" customHeight="1">
      <c r="A351" s="40"/>
      <c r="B351" s="41"/>
      <c r="C351" s="206" t="s">
        <v>389</v>
      </c>
      <c r="D351" s="206" t="s">
        <v>124</v>
      </c>
      <c r="E351" s="207" t="s">
        <v>390</v>
      </c>
      <c r="F351" s="208" t="s">
        <v>391</v>
      </c>
      <c r="G351" s="209" t="s">
        <v>127</v>
      </c>
      <c r="H351" s="210">
        <v>47.840000000000003</v>
      </c>
      <c r="I351" s="211"/>
      <c r="J351" s="212">
        <f>ROUND(I351*H351,2)</f>
        <v>0</v>
      </c>
      <c r="K351" s="208" t="s">
        <v>128</v>
      </c>
      <c r="L351" s="46"/>
      <c r="M351" s="213" t="s">
        <v>19</v>
      </c>
      <c r="N351" s="214" t="s">
        <v>46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129</v>
      </c>
      <c r="AT351" s="217" t="s">
        <v>124</v>
      </c>
      <c r="AU351" s="217" t="s">
        <v>85</v>
      </c>
      <c r="AY351" s="19" t="s">
        <v>122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83</v>
      </c>
      <c r="BK351" s="218">
        <f>ROUND(I351*H351,2)</f>
        <v>0</v>
      </c>
      <c r="BL351" s="19" t="s">
        <v>129</v>
      </c>
      <c r="BM351" s="217" t="s">
        <v>392</v>
      </c>
    </row>
    <row r="352" s="2" customFormat="1">
      <c r="A352" s="40"/>
      <c r="B352" s="41"/>
      <c r="C352" s="42"/>
      <c r="D352" s="219" t="s">
        <v>130</v>
      </c>
      <c r="E352" s="42"/>
      <c r="F352" s="220" t="s">
        <v>393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130</v>
      </c>
      <c r="AU352" s="19" t="s">
        <v>85</v>
      </c>
    </row>
    <row r="353" s="13" customFormat="1">
      <c r="A353" s="13"/>
      <c r="B353" s="224"/>
      <c r="C353" s="225"/>
      <c r="D353" s="226" t="s">
        <v>132</v>
      </c>
      <c r="E353" s="227" t="s">
        <v>19</v>
      </c>
      <c r="F353" s="228" t="s">
        <v>386</v>
      </c>
      <c r="G353" s="225"/>
      <c r="H353" s="227" t="s">
        <v>19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132</v>
      </c>
      <c r="AU353" s="234" t="s">
        <v>85</v>
      </c>
      <c r="AV353" s="13" t="s">
        <v>83</v>
      </c>
      <c r="AW353" s="13" t="s">
        <v>37</v>
      </c>
      <c r="AX353" s="13" t="s">
        <v>75</v>
      </c>
      <c r="AY353" s="234" t="s">
        <v>122</v>
      </c>
    </row>
    <row r="354" s="14" customFormat="1">
      <c r="A354" s="14"/>
      <c r="B354" s="235"/>
      <c r="C354" s="236"/>
      <c r="D354" s="226" t="s">
        <v>132</v>
      </c>
      <c r="E354" s="237" t="s">
        <v>19</v>
      </c>
      <c r="F354" s="238" t="s">
        <v>388</v>
      </c>
      <c r="G354" s="236"/>
      <c r="H354" s="239">
        <v>47.840000000000003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132</v>
      </c>
      <c r="AU354" s="245" t="s">
        <v>85</v>
      </c>
      <c r="AV354" s="14" t="s">
        <v>85</v>
      </c>
      <c r="AW354" s="14" t="s">
        <v>37</v>
      </c>
      <c r="AX354" s="14" t="s">
        <v>75</v>
      </c>
      <c r="AY354" s="245" t="s">
        <v>122</v>
      </c>
    </row>
    <row r="355" s="15" customFormat="1">
      <c r="A355" s="15"/>
      <c r="B355" s="246"/>
      <c r="C355" s="247"/>
      <c r="D355" s="226" t="s">
        <v>132</v>
      </c>
      <c r="E355" s="248" t="s">
        <v>19</v>
      </c>
      <c r="F355" s="249" t="s">
        <v>140</v>
      </c>
      <c r="G355" s="247"/>
      <c r="H355" s="250">
        <v>47.840000000000003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6" t="s">
        <v>132</v>
      </c>
      <c r="AU355" s="256" t="s">
        <v>85</v>
      </c>
      <c r="AV355" s="15" t="s">
        <v>129</v>
      </c>
      <c r="AW355" s="15" t="s">
        <v>37</v>
      </c>
      <c r="AX355" s="15" t="s">
        <v>83</v>
      </c>
      <c r="AY355" s="256" t="s">
        <v>122</v>
      </c>
    </row>
    <row r="356" s="2" customFormat="1" ht="16.5" customHeight="1">
      <c r="A356" s="40"/>
      <c r="B356" s="41"/>
      <c r="C356" s="206" t="s">
        <v>266</v>
      </c>
      <c r="D356" s="206" t="s">
        <v>124</v>
      </c>
      <c r="E356" s="207" t="s">
        <v>394</v>
      </c>
      <c r="F356" s="208" t="s">
        <v>395</v>
      </c>
      <c r="G356" s="209" t="s">
        <v>184</v>
      </c>
      <c r="H356" s="210">
        <v>10</v>
      </c>
      <c r="I356" s="211"/>
      <c r="J356" s="212">
        <f>ROUND(I356*H356,2)</f>
        <v>0</v>
      </c>
      <c r="K356" s="208" t="s">
        <v>128</v>
      </c>
      <c r="L356" s="46"/>
      <c r="M356" s="213" t="s">
        <v>19</v>
      </c>
      <c r="N356" s="214" t="s">
        <v>46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129</v>
      </c>
      <c r="AT356" s="217" t="s">
        <v>124</v>
      </c>
      <c r="AU356" s="217" t="s">
        <v>85</v>
      </c>
      <c r="AY356" s="19" t="s">
        <v>122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83</v>
      </c>
      <c r="BK356" s="218">
        <f>ROUND(I356*H356,2)</f>
        <v>0</v>
      </c>
      <c r="BL356" s="19" t="s">
        <v>129</v>
      </c>
      <c r="BM356" s="217" t="s">
        <v>396</v>
      </c>
    </row>
    <row r="357" s="2" customFormat="1">
      <c r="A357" s="40"/>
      <c r="B357" s="41"/>
      <c r="C357" s="42"/>
      <c r="D357" s="219" t="s">
        <v>130</v>
      </c>
      <c r="E357" s="42"/>
      <c r="F357" s="220" t="s">
        <v>397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130</v>
      </c>
      <c r="AU357" s="19" t="s">
        <v>85</v>
      </c>
    </row>
    <row r="358" s="13" customFormat="1">
      <c r="A358" s="13"/>
      <c r="B358" s="224"/>
      <c r="C358" s="225"/>
      <c r="D358" s="226" t="s">
        <v>132</v>
      </c>
      <c r="E358" s="227" t="s">
        <v>19</v>
      </c>
      <c r="F358" s="228" t="s">
        <v>398</v>
      </c>
      <c r="G358" s="225"/>
      <c r="H358" s="227" t="s">
        <v>19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132</v>
      </c>
      <c r="AU358" s="234" t="s">
        <v>85</v>
      </c>
      <c r="AV358" s="13" t="s">
        <v>83</v>
      </c>
      <c r="AW358" s="13" t="s">
        <v>37</v>
      </c>
      <c r="AX358" s="13" t="s">
        <v>75</v>
      </c>
      <c r="AY358" s="234" t="s">
        <v>122</v>
      </c>
    </row>
    <row r="359" s="13" customFormat="1">
      <c r="A359" s="13"/>
      <c r="B359" s="224"/>
      <c r="C359" s="225"/>
      <c r="D359" s="226" t="s">
        <v>132</v>
      </c>
      <c r="E359" s="227" t="s">
        <v>19</v>
      </c>
      <c r="F359" s="228" t="s">
        <v>399</v>
      </c>
      <c r="G359" s="225"/>
      <c r="H359" s="227" t="s">
        <v>19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132</v>
      </c>
      <c r="AU359" s="234" t="s">
        <v>85</v>
      </c>
      <c r="AV359" s="13" t="s">
        <v>83</v>
      </c>
      <c r="AW359" s="13" t="s">
        <v>37</v>
      </c>
      <c r="AX359" s="13" t="s">
        <v>75</v>
      </c>
      <c r="AY359" s="234" t="s">
        <v>122</v>
      </c>
    </row>
    <row r="360" s="14" customFormat="1">
      <c r="A360" s="14"/>
      <c r="B360" s="235"/>
      <c r="C360" s="236"/>
      <c r="D360" s="226" t="s">
        <v>132</v>
      </c>
      <c r="E360" s="237" t="s">
        <v>19</v>
      </c>
      <c r="F360" s="238" t="s">
        <v>129</v>
      </c>
      <c r="G360" s="236"/>
      <c r="H360" s="239">
        <v>4</v>
      </c>
      <c r="I360" s="240"/>
      <c r="J360" s="236"/>
      <c r="K360" s="236"/>
      <c r="L360" s="241"/>
      <c r="M360" s="242"/>
      <c r="N360" s="243"/>
      <c r="O360" s="243"/>
      <c r="P360" s="243"/>
      <c r="Q360" s="243"/>
      <c r="R360" s="243"/>
      <c r="S360" s="243"/>
      <c r="T360" s="24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5" t="s">
        <v>132</v>
      </c>
      <c r="AU360" s="245" t="s">
        <v>85</v>
      </c>
      <c r="AV360" s="14" t="s">
        <v>85</v>
      </c>
      <c r="AW360" s="14" t="s">
        <v>37</v>
      </c>
      <c r="AX360" s="14" t="s">
        <v>75</v>
      </c>
      <c r="AY360" s="245" t="s">
        <v>122</v>
      </c>
    </row>
    <row r="361" s="13" customFormat="1">
      <c r="A361" s="13"/>
      <c r="B361" s="224"/>
      <c r="C361" s="225"/>
      <c r="D361" s="226" t="s">
        <v>132</v>
      </c>
      <c r="E361" s="227" t="s">
        <v>19</v>
      </c>
      <c r="F361" s="228" t="s">
        <v>400</v>
      </c>
      <c r="G361" s="225"/>
      <c r="H361" s="227" t="s">
        <v>19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132</v>
      </c>
      <c r="AU361" s="234" t="s">
        <v>85</v>
      </c>
      <c r="AV361" s="13" t="s">
        <v>83</v>
      </c>
      <c r="AW361" s="13" t="s">
        <v>37</v>
      </c>
      <c r="AX361" s="13" t="s">
        <v>75</v>
      </c>
      <c r="AY361" s="234" t="s">
        <v>122</v>
      </c>
    </row>
    <row r="362" s="14" customFormat="1">
      <c r="A362" s="14"/>
      <c r="B362" s="235"/>
      <c r="C362" s="236"/>
      <c r="D362" s="226" t="s">
        <v>132</v>
      </c>
      <c r="E362" s="237" t="s">
        <v>19</v>
      </c>
      <c r="F362" s="238" t="s">
        <v>146</v>
      </c>
      <c r="G362" s="236"/>
      <c r="H362" s="239">
        <v>3</v>
      </c>
      <c r="I362" s="240"/>
      <c r="J362" s="236"/>
      <c r="K362" s="236"/>
      <c r="L362" s="241"/>
      <c r="M362" s="242"/>
      <c r="N362" s="243"/>
      <c r="O362" s="243"/>
      <c r="P362" s="243"/>
      <c r="Q362" s="243"/>
      <c r="R362" s="243"/>
      <c r="S362" s="243"/>
      <c r="T362" s="24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5" t="s">
        <v>132</v>
      </c>
      <c r="AU362" s="245" t="s">
        <v>85</v>
      </c>
      <c r="AV362" s="14" t="s">
        <v>85</v>
      </c>
      <c r="AW362" s="14" t="s">
        <v>37</v>
      </c>
      <c r="AX362" s="14" t="s">
        <v>75</v>
      </c>
      <c r="AY362" s="245" t="s">
        <v>122</v>
      </c>
    </row>
    <row r="363" s="13" customFormat="1">
      <c r="A363" s="13"/>
      <c r="B363" s="224"/>
      <c r="C363" s="225"/>
      <c r="D363" s="226" t="s">
        <v>132</v>
      </c>
      <c r="E363" s="227" t="s">
        <v>19</v>
      </c>
      <c r="F363" s="228" t="s">
        <v>401</v>
      </c>
      <c r="G363" s="225"/>
      <c r="H363" s="227" t="s">
        <v>19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132</v>
      </c>
      <c r="AU363" s="234" t="s">
        <v>85</v>
      </c>
      <c r="AV363" s="13" t="s">
        <v>83</v>
      </c>
      <c r="AW363" s="13" t="s">
        <v>37</v>
      </c>
      <c r="AX363" s="13" t="s">
        <v>75</v>
      </c>
      <c r="AY363" s="234" t="s">
        <v>122</v>
      </c>
    </row>
    <row r="364" s="14" customFormat="1">
      <c r="A364" s="14"/>
      <c r="B364" s="235"/>
      <c r="C364" s="236"/>
      <c r="D364" s="226" t="s">
        <v>132</v>
      </c>
      <c r="E364" s="237" t="s">
        <v>19</v>
      </c>
      <c r="F364" s="238" t="s">
        <v>85</v>
      </c>
      <c r="G364" s="236"/>
      <c r="H364" s="239">
        <v>2</v>
      </c>
      <c r="I364" s="240"/>
      <c r="J364" s="236"/>
      <c r="K364" s="236"/>
      <c r="L364" s="241"/>
      <c r="M364" s="242"/>
      <c r="N364" s="243"/>
      <c r="O364" s="243"/>
      <c r="P364" s="243"/>
      <c r="Q364" s="243"/>
      <c r="R364" s="243"/>
      <c r="S364" s="243"/>
      <c r="T364" s="24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5" t="s">
        <v>132</v>
      </c>
      <c r="AU364" s="245" t="s">
        <v>85</v>
      </c>
      <c r="AV364" s="14" t="s">
        <v>85</v>
      </c>
      <c r="AW364" s="14" t="s">
        <v>37</v>
      </c>
      <c r="AX364" s="14" t="s">
        <v>75</v>
      </c>
      <c r="AY364" s="245" t="s">
        <v>122</v>
      </c>
    </row>
    <row r="365" s="13" customFormat="1">
      <c r="A365" s="13"/>
      <c r="B365" s="224"/>
      <c r="C365" s="225"/>
      <c r="D365" s="226" t="s">
        <v>132</v>
      </c>
      <c r="E365" s="227" t="s">
        <v>19</v>
      </c>
      <c r="F365" s="228" t="s">
        <v>402</v>
      </c>
      <c r="G365" s="225"/>
      <c r="H365" s="227" t="s">
        <v>19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132</v>
      </c>
      <c r="AU365" s="234" t="s">
        <v>85</v>
      </c>
      <c r="AV365" s="13" t="s">
        <v>83</v>
      </c>
      <c r="AW365" s="13" t="s">
        <v>37</v>
      </c>
      <c r="AX365" s="13" t="s">
        <v>75</v>
      </c>
      <c r="AY365" s="234" t="s">
        <v>122</v>
      </c>
    </row>
    <row r="366" s="14" customFormat="1">
      <c r="A366" s="14"/>
      <c r="B366" s="235"/>
      <c r="C366" s="236"/>
      <c r="D366" s="226" t="s">
        <v>132</v>
      </c>
      <c r="E366" s="237" t="s">
        <v>19</v>
      </c>
      <c r="F366" s="238" t="s">
        <v>83</v>
      </c>
      <c r="G366" s="236"/>
      <c r="H366" s="239">
        <v>1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132</v>
      </c>
      <c r="AU366" s="245" t="s">
        <v>85</v>
      </c>
      <c r="AV366" s="14" t="s">
        <v>85</v>
      </c>
      <c r="AW366" s="14" t="s">
        <v>37</v>
      </c>
      <c r="AX366" s="14" t="s">
        <v>75</v>
      </c>
      <c r="AY366" s="245" t="s">
        <v>122</v>
      </c>
    </row>
    <row r="367" s="15" customFormat="1">
      <c r="A367" s="15"/>
      <c r="B367" s="246"/>
      <c r="C367" s="247"/>
      <c r="D367" s="226" t="s">
        <v>132</v>
      </c>
      <c r="E367" s="248" t="s">
        <v>19</v>
      </c>
      <c r="F367" s="249" t="s">
        <v>140</v>
      </c>
      <c r="G367" s="247"/>
      <c r="H367" s="250">
        <v>10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6" t="s">
        <v>132</v>
      </c>
      <c r="AU367" s="256" t="s">
        <v>85</v>
      </c>
      <c r="AV367" s="15" t="s">
        <v>129</v>
      </c>
      <c r="AW367" s="15" t="s">
        <v>37</v>
      </c>
      <c r="AX367" s="15" t="s">
        <v>83</v>
      </c>
      <c r="AY367" s="256" t="s">
        <v>122</v>
      </c>
    </row>
    <row r="368" s="2" customFormat="1" ht="16.5" customHeight="1">
      <c r="A368" s="40"/>
      <c r="B368" s="41"/>
      <c r="C368" s="257" t="s">
        <v>403</v>
      </c>
      <c r="D368" s="257" t="s">
        <v>205</v>
      </c>
      <c r="E368" s="258" t="s">
        <v>404</v>
      </c>
      <c r="F368" s="259" t="s">
        <v>405</v>
      </c>
      <c r="G368" s="260" t="s">
        <v>184</v>
      </c>
      <c r="H368" s="261">
        <v>20</v>
      </c>
      <c r="I368" s="262"/>
      <c r="J368" s="263">
        <f>ROUND(I368*H368,2)</f>
        <v>0</v>
      </c>
      <c r="K368" s="259" t="s">
        <v>179</v>
      </c>
      <c r="L368" s="264"/>
      <c r="M368" s="265" t="s">
        <v>19</v>
      </c>
      <c r="N368" s="266" t="s">
        <v>46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159</v>
      </c>
      <c r="AT368" s="217" t="s">
        <v>205</v>
      </c>
      <c r="AU368" s="217" t="s">
        <v>85</v>
      </c>
      <c r="AY368" s="19" t="s">
        <v>122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83</v>
      </c>
      <c r="BK368" s="218">
        <f>ROUND(I368*H368,2)</f>
        <v>0</v>
      </c>
      <c r="BL368" s="19" t="s">
        <v>129</v>
      </c>
      <c r="BM368" s="217" t="s">
        <v>406</v>
      </c>
    </row>
    <row r="369" s="13" customFormat="1">
      <c r="A369" s="13"/>
      <c r="B369" s="224"/>
      <c r="C369" s="225"/>
      <c r="D369" s="226" t="s">
        <v>132</v>
      </c>
      <c r="E369" s="227" t="s">
        <v>19</v>
      </c>
      <c r="F369" s="228" t="s">
        <v>407</v>
      </c>
      <c r="G369" s="225"/>
      <c r="H369" s="227" t="s">
        <v>19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132</v>
      </c>
      <c r="AU369" s="234" t="s">
        <v>85</v>
      </c>
      <c r="AV369" s="13" t="s">
        <v>83</v>
      </c>
      <c r="AW369" s="13" t="s">
        <v>37</v>
      </c>
      <c r="AX369" s="13" t="s">
        <v>75</v>
      </c>
      <c r="AY369" s="234" t="s">
        <v>122</v>
      </c>
    </row>
    <row r="370" s="13" customFormat="1">
      <c r="A370" s="13"/>
      <c r="B370" s="224"/>
      <c r="C370" s="225"/>
      <c r="D370" s="226" t="s">
        <v>132</v>
      </c>
      <c r="E370" s="227" t="s">
        <v>19</v>
      </c>
      <c r="F370" s="228" t="s">
        <v>408</v>
      </c>
      <c r="G370" s="225"/>
      <c r="H370" s="227" t="s">
        <v>19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132</v>
      </c>
      <c r="AU370" s="234" t="s">
        <v>85</v>
      </c>
      <c r="AV370" s="13" t="s">
        <v>83</v>
      </c>
      <c r="AW370" s="13" t="s">
        <v>37</v>
      </c>
      <c r="AX370" s="13" t="s">
        <v>75</v>
      </c>
      <c r="AY370" s="234" t="s">
        <v>122</v>
      </c>
    </row>
    <row r="371" s="14" customFormat="1">
      <c r="A371" s="14"/>
      <c r="B371" s="235"/>
      <c r="C371" s="236"/>
      <c r="D371" s="226" t="s">
        <v>132</v>
      </c>
      <c r="E371" s="237" t="s">
        <v>19</v>
      </c>
      <c r="F371" s="238" t="s">
        <v>409</v>
      </c>
      <c r="G371" s="236"/>
      <c r="H371" s="239">
        <v>20</v>
      </c>
      <c r="I371" s="240"/>
      <c r="J371" s="236"/>
      <c r="K371" s="236"/>
      <c r="L371" s="241"/>
      <c r="M371" s="242"/>
      <c r="N371" s="243"/>
      <c r="O371" s="243"/>
      <c r="P371" s="243"/>
      <c r="Q371" s="243"/>
      <c r="R371" s="243"/>
      <c r="S371" s="243"/>
      <c r="T371" s="24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5" t="s">
        <v>132</v>
      </c>
      <c r="AU371" s="245" t="s">
        <v>85</v>
      </c>
      <c r="AV371" s="14" t="s">
        <v>85</v>
      </c>
      <c r="AW371" s="14" t="s">
        <v>37</v>
      </c>
      <c r="AX371" s="14" t="s">
        <v>75</v>
      </c>
      <c r="AY371" s="245" t="s">
        <v>122</v>
      </c>
    </row>
    <row r="372" s="15" customFormat="1">
      <c r="A372" s="15"/>
      <c r="B372" s="246"/>
      <c r="C372" s="247"/>
      <c r="D372" s="226" t="s">
        <v>132</v>
      </c>
      <c r="E372" s="248" t="s">
        <v>19</v>
      </c>
      <c r="F372" s="249" t="s">
        <v>140</v>
      </c>
      <c r="G372" s="247"/>
      <c r="H372" s="250">
        <v>20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56" t="s">
        <v>132</v>
      </c>
      <c r="AU372" s="256" t="s">
        <v>85</v>
      </c>
      <c r="AV372" s="15" t="s">
        <v>129</v>
      </c>
      <c r="AW372" s="15" t="s">
        <v>37</v>
      </c>
      <c r="AX372" s="15" t="s">
        <v>83</v>
      </c>
      <c r="AY372" s="256" t="s">
        <v>122</v>
      </c>
    </row>
    <row r="373" s="2" customFormat="1" ht="16.5" customHeight="1">
      <c r="A373" s="40"/>
      <c r="B373" s="41"/>
      <c r="C373" s="257" t="s">
        <v>272</v>
      </c>
      <c r="D373" s="257" t="s">
        <v>205</v>
      </c>
      <c r="E373" s="258" t="s">
        <v>410</v>
      </c>
      <c r="F373" s="259" t="s">
        <v>411</v>
      </c>
      <c r="G373" s="260" t="s">
        <v>321</v>
      </c>
      <c r="H373" s="261">
        <v>5.5</v>
      </c>
      <c r="I373" s="262"/>
      <c r="J373" s="263">
        <f>ROUND(I373*H373,2)</f>
        <v>0</v>
      </c>
      <c r="K373" s="259" t="s">
        <v>128</v>
      </c>
      <c r="L373" s="264"/>
      <c r="M373" s="265" t="s">
        <v>19</v>
      </c>
      <c r="N373" s="266" t="s">
        <v>46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159</v>
      </c>
      <c r="AT373" s="217" t="s">
        <v>205</v>
      </c>
      <c r="AU373" s="217" t="s">
        <v>85</v>
      </c>
      <c r="AY373" s="19" t="s">
        <v>122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83</v>
      </c>
      <c r="BK373" s="218">
        <f>ROUND(I373*H373,2)</f>
        <v>0</v>
      </c>
      <c r="BL373" s="19" t="s">
        <v>129</v>
      </c>
      <c r="BM373" s="217" t="s">
        <v>412</v>
      </c>
    </row>
    <row r="374" s="13" customFormat="1">
      <c r="A374" s="13"/>
      <c r="B374" s="224"/>
      <c r="C374" s="225"/>
      <c r="D374" s="226" t="s">
        <v>132</v>
      </c>
      <c r="E374" s="227" t="s">
        <v>19</v>
      </c>
      <c r="F374" s="228" t="s">
        <v>407</v>
      </c>
      <c r="G374" s="225"/>
      <c r="H374" s="227" t="s">
        <v>19</v>
      </c>
      <c r="I374" s="229"/>
      <c r="J374" s="225"/>
      <c r="K374" s="225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132</v>
      </c>
      <c r="AU374" s="234" t="s">
        <v>85</v>
      </c>
      <c r="AV374" s="13" t="s">
        <v>83</v>
      </c>
      <c r="AW374" s="13" t="s">
        <v>37</v>
      </c>
      <c r="AX374" s="13" t="s">
        <v>75</v>
      </c>
      <c r="AY374" s="234" t="s">
        <v>122</v>
      </c>
    </row>
    <row r="375" s="13" customFormat="1">
      <c r="A375" s="13"/>
      <c r="B375" s="224"/>
      <c r="C375" s="225"/>
      <c r="D375" s="226" t="s">
        <v>132</v>
      </c>
      <c r="E375" s="227" t="s">
        <v>19</v>
      </c>
      <c r="F375" s="228" t="s">
        <v>399</v>
      </c>
      <c r="G375" s="225"/>
      <c r="H375" s="227" t="s">
        <v>19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132</v>
      </c>
      <c r="AU375" s="234" t="s">
        <v>85</v>
      </c>
      <c r="AV375" s="13" t="s">
        <v>83</v>
      </c>
      <c r="AW375" s="13" t="s">
        <v>37</v>
      </c>
      <c r="AX375" s="13" t="s">
        <v>75</v>
      </c>
      <c r="AY375" s="234" t="s">
        <v>122</v>
      </c>
    </row>
    <row r="376" s="14" customFormat="1">
      <c r="A376" s="14"/>
      <c r="B376" s="235"/>
      <c r="C376" s="236"/>
      <c r="D376" s="226" t="s">
        <v>132</v>
      </c>
      <c r="E376" s="237" t="s">
        <v>19</v>
      </c>
      <c r="F376" s="238" t="s">
        <v>413</v>
      </c>
      <c r="G376" s="236"/>
      <c r="H376" s="239">
        <v>2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132</v>
      </c>
      <c r="AU376" s="245" t="s">
        <v>85</v>
      </c>
      <c r="AV376" s="14" t="s">
        <v>85</v>
      </c>
      <c r="AW376" s="14" t="s">
        <v>37</v>
      </c>
      <c r="AX376" s="14" t="s">
        <v>75</v>
      </c>
      <c r="AY376" s="245" t="s">
        <v>122</v>
      </c>
    </row>
    <row r="377" s="13" customFormat="1">
      <c r="A377" s="13"/>
      <c r="B377" s="224"/>
      <c r="C377" s="225"/>
      <c r="D377" s="226" t="s">
        <v>132</v>
      </c>
      <c r="E377" s="227" t="s">
        <v>19</v>
      </c>
      <c r="F377" s="228" t="s">
        <v>400</v>
      </c>
      <c r="G377" s="225"/>
      <c r="H377" s="227" t="s">
        <v>19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132</v>
      </c>
      <c r="AU377" s="234" t="s">
        <v>85</v>
      </c>
      <c r="AV377" s="13" t="s">
        <v>83</v>
      </c>
      <c r="AW377" s="13" t="s">
        <v>37</v>
      </c>
      <c r="AX377" s="13" t="s">
        <v>75</v>
      </c>
      <c r="AY377" s="234" t="s">
        <v>122</v>
      </c>
    </row>
    <row r="378" s="14" customFormat="1">
      <c r="A378" s="14"/>
      <c r="B378" s="235"/>
      <c r="C378" s="236"/>
      <c r="D378" s="226" t="s">
        <v>132</v>
      </c>
      <c r="E378" s="237" t="s">
        <v>19</v>
      </c>
      <c r="F378" s="238" t="s">
        <v>414</v>
      </c>
      <c r="G378" s="236"/>
      <c r="H378" s="239">
        <v>1.5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5" t="s">
        <v>132</v>
      </c>
      <c r="AU378" s="245" t="s">
        <v>85</v>
      </c>
      <c r="AV378" s="14" t="s">
        <v>85</v>
      </c>
      <c r="AW378" s="14" t="s">
        <v>37</v>
      </c>
      <c r="AX378" s="14" t="s">
        <v>75</v>
      </c>
      <c r="AY378" s="245" t="s">
        <v>122</v>
      </c>
    </row>
    <row r="379" s="13" customFormat="1">
      <c r="A379" s="13"/>
      <c r="B379" s="224"/>
      <c r="C379" s="225"/>
      <c r="D379" s="226" t="s">
        <v>132</v>
      </c>
      <c r="E379" s="227" t="s">
        <v>19</v>
      </c>
      <c r="F379" s="228" t="s">
        <v>401</v>
      </c>
      <c r="G379" s="225"/>
      <c r="H379" s="227" t="s">
        <v>19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132</v>
      </c>
      <c r="AU379" s="234" t="s">
        <v>85</v>
      </c>
      <c r="AV379" s="13" t="s">
        <v>83</v>
      </c>
      <c r="AW379" s="13" t="s">
        <v>37</v>
      </c>
      <c r="AX379" s="13" t="s">
        <v>75</v>
      </c>
      <c r="AY379" s="234" t="s">
        <v>122</v>
      </c>
    </row>
    <row r="380" s="14" customFormat="1">
      <c r="A380" s="14"/>
      <c r="B380" s="235"/>
      <c r="C380" s="236"/>
      <c r="D380" s="226" t="s">
        <v>132</v>
      </c>
      <c r="E380" s="237" t="s">
        <v>19</v>
      </c>
      <c r="F380" s="238" t="s">
        <v>414</v>
      </c>
      <c r="G380" s="236"/>
      <c r="H380" s="239">
        <v>1.5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132</v>
      </c>
      <c r="AU380" s="245" t="s">
        <v>85</v>
      </c>
      <c r="AV380" s="14" t="s">
        <v>85</v>
      </c>
      <c r="AW380" s="14" t="s">
        <v>37</v>
      </c>
      <c r="AX380" s="14" t="s">
        <v>75</v>
      </c>
      <c r="AY380" s="245" t="s">
        <v>122</v>
      </c>
    </row>
    <row r="381" s="13" customFormat="1">
      <c r="A381" s="13"/>
      <c r="B381" s="224"/>
      <c r="C381" s="225"/>
      <c r="D381" s="226" t="s">
        <v>132</v>
      </c>
      <c r="E381" s="227" t="s">
        <v>19</v>
      </c>
      <c r="F381" s="228" t="s">
        <v>402</v>
      </c>
      <c r="G381" s="225"/>
      <c r="H381" s="227" t="s">
        <v>19</v>
      </c>
      <c r="I381" s="229"/>
      <c r="J381" s="225"/>
      <c r="K381" s="225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132</v>
      </c>
      <c r="AU381" s="234" t="s">
        <v>85</v>
      </c>
      <c r="AV381" s="13" t="s">
        <v>83</v>
      </c>
      <c r="AW381" s="13" t="s">
        <v>37</v>
      </c>
      <c r="AX381" s="13" t="s">
        <v>75</v>
      </c>
      <c r="AY381" s="234" t="s">
        <v>122</v>
      </c>
    </row>
    <row r="382" s="14" customFormat="1">
      <c r="A382" s="14"/>
      <c r="B382" s="235"/>
      <c r="C382" s="236"/>
      <c r="D382" s="226" t="s">
        <v>132</v>
      </c>
      <c r="E382" s="237" t="s">
        <v>19</v>
      </c>
      <c r="F382" s="238" t="s">
        <v>415</v>
      </c>
      <c r="G382" s="236"/>
      <c r="H382" s="239">
        <v>0.5</v>
      </c>
      <c r="I382" s="240"/>
      <c r="J382" s="236"/>
      <c r="K382" s="236"/>
      <c r="L382" s="241"/>
      <c r="M382" s="242"/>
      <c r="N382" s="243"/>
      <c r="O382" s="243"/>
      <c r="P382" s="243"/>
      <c r="Q382" s="243"/>
      <c r="R382" s="243"/>
      <c r="S382" s="243"/>
      <c r="T382" s="24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5" t="s">
        <v>132</v>
      </c>
      <c r="AU382" s="245" t="s">
        <v>85</v>
      </c>
      <c r="AV382" s="14" t="s">
        <v>85</v>
      </c>
      <c r="AW382" s="14" t="s">
        <v>37</v>
      </c>
      <c r="AX382" s="14" t="s">
        <v>75</v>
      </c>
      <c r="AY382" s="245" t="s">
        <v>122</v>
      </c>
    </row>
    <row r="383" s="15" customFormat="1">
      <c r="A383" s="15"/>
      <c r="B383" s="246"/>
      <c r="C383" s="247"/>
      <c r="D383" s="226" t="s">
        <v>132</v>
      </c>
      <c r="E383" s="248" t="s">
        <v>19</v>
      </c>
      <c r="F383" s="249" t="s">
        <v>140</v>
      </c>
      <c r="G383" s="247"/>
      <c r="H383" s="250">
        <v>5.5</v>
      </c>
      <c r="I383" s="251"/>
      <c r="J383" s="247"/>
      <c r="K383" s="247"/>
      <c r="L383" s="252"/>
      <c r="M383" s="253"/>
      <c r="N383" s="254"/>
      <c r="O383" s="254"/>
      <c r="P383" s="254"/>
      <c r="Q383" s="254"/>
      <c r="R383" s="254"/>
      <c r="S383" s="254"/>
      <c r="T383" s="25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6" t="s">
        <v>132</v>
      </c>
      <c r="AU383" s="256" t="s">
        <v>85</v>
      </c>
      <c r="AV383" s="15" t="s">
        <v>129</v>
      </c>
      <c r="AW383" s="15" t="s">
        <v>37</v>
      </c>
      <c r="AX383" s="15" t="s">
        <v>83</v>
      </c>
      <c r="AY383" s="256" t="s">
        <v>122</v>
      </c>
    </row>
    <row r="384" s="2" customFormat="1" ht="24.15" customHeight="1">
      <c r="A384" s="40"/>
      <c r="B384" s="41"/>
      <c r="C384" s="257" t="s">
        <v>416</v>
      </c>
      <c r="D384" s="257" t="s">
        <v>205</v>
      </c>
      <c r="E384" s="258" t="s">
        <v>417</v>
      </c>
      <c r="F384" s="259" t="s">
        <v>418</v>
      </c>
      <c r="G384" s="260" t="s">
        <v>419</v>
      </c>
      <c r="H384" s="261">
        <v>0.20000000000000001</v>
      </c>
      <c r="I384" s="262"/>
      <c r="J384" s="263">
        <f>ROUND(I384*H384,2)</f>
        <v>0</v>
      </c>
      <c r="K384" s="259" t="s">
        <v>128</v>
      </c>
      <c r="L384" s="264"/>
      <c r="M384" s="265" t="s">
        <v>19</v>
      </c>
      <c r="N384" s="266" t="s">
        <v>46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159</v>
      </c>
      <c r="AT384" s="217" t="s">
        <v>205</v>
      </c>
      <c r="AU384" s="217" t="s">
        <v>85</v>
      </c>
      <c r="AY384" s="19" t="s">
        <v>122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83</v>
      </c>
      <c r="BK384" s="218">
        <f>ROUND(I384*H384,2)</f>
        <v>0</v>
      </c>
      <c r="BL384" s="19" t="s">
        <v>129</v>
      </c>
      <c r="BM384" s="217" t="s">
        <v>420</v>
      </c>
    </row>
    <row r="385" s="13" customFormat="1">
      <c r="A385" s="13"/>
      <c r="B385" s="224"/>
      <c r="C385" s="225"/>
      <c r="D385" s="226" t="s">
        <v>132</v>
      </c>
      <c r="E385" s="227" t="s">
        <v>19</v>
      </c>
      <c r="F385" s="228" t="s">
        <v>421</v>
      </c>
      <c r="G385" s="225"/>
      <c r="H385" s="227" t="s">
        <v>19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132</v>
      </c>
      <c r="AU385" s="234" t="s">
        <v>85</v>
      </c>
      <c r="AV385" s="13" t="s">
        <v>83</v>
      </c>
      <c r="AW385" s="13" t="s">
        <v>37</v>
      </c>
      <c r="AX385" s="13" t="s">
        <v>75</v>
      </c>
      <c r="AY385" s="234" t="s">
        <v>122</v>
      </c>
    </row>
    <row r="386" s="13" customFormat="1">
      <c r="A386" s="13"/>
      <c r="B386" s="224"/>
      <c r="C386" s="225"/>
      <c r="D386" s="226" t="s">
        <v>132</v>
      </c>
      <c r="E386" s="227" t="s">
        <v>19</v>
      </c>
      <c r="F386" s="228" t="s">
        <v>422</v>
      </c>
      <c r="G386" s="225"/>
      <c r="H386" s="227" t="s">
        <v>19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132</v>
      </c>
      <c r="AU386" s="234" t="s">
        <v>85</v>
      </c>
      <c r="AV386" s="13" t="s">
        <v>83</v>
      </c>
      <c r="AW386" s="13" t="s">
        <v>37</v>
      </c>
      <c r="AX386" s="13" t="s">
        <v>75</v>
      </c>
      <c r="AY386" s="234" t="s">
        <v>122</v>
      </c>
    </row>
    <row r="387" s="14" customFormat="1">
      <c r="A387" s="14"/>
      <c r="B387" s="235"/>
      <c r="C387" s="236"/>
      <c r="D387" s="226" t="s">
        <v>132</v>
      </c>
      <c r="E387" s="237" t="s">
        <v>19</v>
      </c>
      <c r="F387" s="238" t="s">
        <v>423</v>
      </c>
      <c r="G387" s="236"/>
      <c r="H387" s="239">
        <v>0.20000000000000001</v>
      </c>
      <c r="I387" s="240"/>
      <c r="J387" s="236"/>
      <c r="K387" s="236"/>
      <c r="L387" s="241"/>
      <c r="M387" s="242"/>
      <c r="N387" s="243"/>
      <c r="O387" s="243"/>
      <c r="P387" s="243"/>
      <c r="Q387" s="243"/>
      <c r="R387" s="243"/>
      <c r="S387" s="243"/>
      <c r="T387" s="24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5" t="s">
        <v>132</v>
      </c>
      <c r="AU387" s="245" t="s">
        <v>85</v>
      </c>
      <c r="AV387" s="14" t="s">
        <v>85</v>
      </c>
      <c r="AW387" s="14" t="s">
        <v>37</v>
      </c>
      <c r="AX387" s="14" t="s">
        <v>75</v>
      </c>
      <c r="AY387" s="245" t="s">
        <v>122</v>
      </c>
    </row>
    <row r="388" s="15" customFormat="1">
      <c r="A388" s="15"/>
      <c r="B388" s="246"/>
      <c r="C388" s="247"/>
      <c r="D388" s="226" t="s">
        <v>132</v>
      </c>
      <c r="E388" s="248" t="s">
        <v>19</v>
      </c>
      <c r="F388" s="249" t="s">
        <v>140</v>
      </c>
      <c r="G388" s="247"/>
      <c r="H388" s="250">
        <v>0.20000000000000001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6" t="s">
        <v>132</v>
      </c>
      <c r="AU388" s="256" t="s">
        <v>85</v>
      </c>
      <c r="AV388" s="15" t="s">
        <v>129</v>
      </c>
      <c r="AW388" s="15" t="s">
        <v>37</v>
      </c>
      <c r="AX388" s="15" t="s">
        <v>83</v>
      </c>
      <c r="AY388" s="256" t="s">
        <v>122</v>
      </c>
    </row>
    <row r="389" s="2" customFormat="1" ht="16.5" customHeight="1">
      <c r="A389" s="40"/>
      <c r="B389" s="41"/>
      <c r="C389" s="206" t="s">
        <v>187</v>
      </c>
      <c r="D389" s="206" t="s">
        <v>124</v>
      </c>
      <c r="E389" s="207" t="s">
        <v>424</v>
      </c>
      <c r="F389" s="208" t="s">
        <v>425</v>
      </c>
      <c r="G389" s="209" t="s">
        <v>321</v>
      </c>
      <c r="H389" s="210">
        <v>13.800000000000001</v>
      </c>
      <c r="I389" s="211"/>
      <c r="J389" s="212">
        <f>ROUND(I389*H389,2)</f>
        <v>0</v>
      </c>
      <c r="K389" s="208" t="s">
        <v>128</v>
      </c>
      <c r="L389" s="46"/>
      <c r="M389" s="213" t="s">
        <v>19</v>
      </c>
      <c r="N389" s="214" t="s">
        <v>46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129</v>
      </c>
      <c r="AT389" s="217" t="s">
        <v>124</v>
      </c>
      <c r="AU389" s="217" t="s">
        <v>85</v>
      </c>
      <c r="AY389" s="19" t="s">
        <v>122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83</v>
      </c>
      <c r="BK389" s="218">
        <f>ROUND(I389*H389,2)</f>
        <v>0</v>
      </c>
      <c r="BL389" s="19" t="s">
        <v>129</v>
      </c>
      <c r="BM389" s="217" t="s">
        <v>426</v>
      </c>
    </row>
    <row r="390" s="2" customFormat="1">
      <c r="A390" s="40"/>
      <c r="B390" s="41"/>
      <c r="C390" s="42"/>
      <c r="D390" s="219" t="s">
        <v>130</v>
      </c>
      <c r="E390" s="42"/>
      <c r="F390" s="220" t="s">
        <v>427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130</v>
      </c>
      <c r="AU390" s="19" t="s">
        <v>85</v>
      </c>
    </row>
    <row r="391" s="13" customFormat="1">
      <c r="A391" s="13"/>
      <c r="B391" s="224"/>
      <c r="C391" s="225"/>
      <c r="D391" s="226" t="s">
        <v>132</v>
      </c>
      <c r="E391" s="227" t="s">
        <v>19</v>
      </c>
      <c r="F391" s="228" t="s">
        <v>428</v>
      </c>
      <c r="G391" s="225"/>
      <c r="H391" s="227" t="s">
        <v>19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132</v>
      </c>
      <c r="AU391" s="234" t="s">
        <v>85</v>
      </c>
      <c r="AV391" s="13" t="s">
        <v>83</v>
      </c>
      <c r="AW391" s="13" t="s">
        <v>37</v>
      </c>
      <c r="AX391" s="13" t="s">
        <v>75</v>
      </c>
      <c r="AY391" s="234" t="s">
        <v>122</v>
      </c>
    </row>
    <row r="392" s="13" customFormat="1">
      <c r="A392" s="13"/>
      <c r="B392" s="224"/>
      <c r="C392" s="225"/>
      <c r="D392" s="226" t="s">
        <v>132</v>
      </c>
      <c r="E392" s="227" t="s">
        <v>19</v>
      </c>
      <c r="F392" s="228" t="s">
        <v>429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132</v>
      </c>
      <c r="AU392" s="234" t="s">
        <v>85</v>
      </c>
      <c r="AV392" s="13" t="s">
        <v>83</v>
      </c>
      <c r="AW392" s="13" t="s">
        <v>37</v>
      </c>
      <c r="AX392" s="13" t="s">
        <v>75</v>
      </c>
      <c r="AY392" s="234" t="s">
        <v>122</v>
      </c>
    </row>
    <row r="393" s="13" customFormat="1">
      <c r="A393" s="13"/>
      <c r="B393" s="224"/>
      <c r="C393" s="225"/>
      <c r="D393" s="226" t="s">
        <v>132</v>
      </c>
      <c r="E393" s="227" t="s">
        <v>19</v>
      </c>
      <c r="F393" s="228" t="s">
        <v>430</v>
      </c>
      <c r="G393" s="225"/>
      <c r="H393" s="227" t="s">
        <v>19</v>
      </c>
      <c r="I393" s="229"/>
      <c r="J393" s="225"/>
      <c r="K393" s="225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132</v>
      </c>
      <c r="AU393" s="234" t="s">
        <v>85</v>
      </c>
      <c r="AV393" s="13" t="s">
        <v>83</v>
      </c>
      <c r="AW393" s="13" t="s">
        <v>37</v>
      </c>
      <c r="AX393" s="13" t="s">
        <v>75</v>
      </c>
      <c r="AY393" s="234" t="s">
        <v>122</v>
      </c>
    </row>
    <row r="394" s="14" customFormat="1">
      <c r="A394" s="14"/>
      <c r="B394" s="235"/>
      <c r="C394" s="236"/>
      <c r="D394" s="226" t="s">
        <v>132</v>
      </c>
      <c r="E394" s="237" t="s">
        <v>19</v>
      </c>
      <c r="F394" s="238" t="s">
        <v>431</v>
      </c>
      <c r="G394" s="236"/>
      <c r="H394" s="239">
        <v>13.800000000000001</v>
      </c>
      <c r="I394" s="240"/>
      <c r="J394" s="236"/>
      <c r="K394" s="236"/>
      <c r="L394" s="241"/>
      <c r="M394" s="242"/>
      <c r="N394" s="243"/>
      <c r="O394" s="243"/>
      <c r="P394" s="243"/>
      <c r="Q394" s="243"/>
      <c r="R394" s="243"/>
      <c r="S394" s="243"/>
      <c r="T394" s="24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5" t="s">
        <v>132</v>
      </c>
      <c r="AU394" s="245" t="s">
        <v>85</v>
      </c>
      <c r="AV394" s="14" t="s">
        <v>85</v>
      </c>
      <c r="AW394" s="14" t="s">
        <v>37</v>
      </c>
      <c r="AX394" s="14" t="s">
        <v>75</v>
      </c>
      <c r="AY394" s="245" t="s">
        <v>122</v>
      </c>
    </row>
    <row r="395" s="15" customFormat="1">
      <c r="A395" s="15"/>
      <c r="B395" s="246"/>
      <c r="C395" s="247"/>
      <c r="D395" s="226" t="s">
        <v>132</v>
      </c>
      <c r="E395" s="248" t="s">
        <v>19</v>
      </c>
      <c r="F395" s="249" t="s">
        <v>140</v>
      </c>
      <c r="G395" s="247"/>
      <c r="H395" s="250">
        <v>13.800000000000001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56" t="s">
        <v>132</v>
      </c>
      <c r="AU395" s="256" t="s">
        <v>85</v>
      </c>
      <c r="AV395" s="15" t="s">
        <v>129</v>
      </c>
      <c r="AW395" s="15" t="s">
        <v>37</v>
      </c>
      <c r="AX395" s="15" t="s">
        <v>83</v>
      </c>
      <c r="AY395" s="256" t="s">
        <v>122</v>
      </c>
    </row>
    <row r="396" s="2" customFormat="1" ht="21.75" customHeight="1">
      <c r="A396" s="40"/>
      <c r="B396" s="41"/>
      <c r="C396" s="206" t="s">
        <v>432</v>
      </c>
      <c r="D396" s="206" t="s">
        <v>124</v>
      </c>
      <c r="E396" s="207" t="s">
        <v>433</v>
      </c>
      <c r="F396" s="208" t="s">
        <v>434</v>
      </c>
      <c r="G396" s="209" t="s">
        <v>435</v>
      </c>
      <c r="H396" s="210">
        <v>40</v>
      </c>
      <c r="I396" s="211"/>
      <c r="J396" s="212">
        <f>ROUND(I396*H396,2)</f>
        <v>0</v>
      </c>
      <c r="K396" s="208" t="s">
        <v>128</v>
      </c>
      <c r="L396" s="46"/>
      <c r="M396" s="213" t="s">
        <v>19</v>
      </c>
      <c r="N396" s="214" t="s">
        <v>46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129</v>
      </c>
      <c r="AT396" s="217" t="s">
        <v>124</v>
      </c>
      <c r="AU396" s="217" t="s">
        <v>85</v>
      </c>
      <c r="AY396" s="19" t="s">
        <v>122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83</v>
      </c>
      <c r="BK396" s="218">
        <f>ROUND(I396*H396,2)</f>
        <v>0</v>
      </c>
      <c r="BL396" s="19" t="s">
        <v>129</v>
      </c>
      <c r="BM396" s="217" t="s">
        <v>436</v>
      </c>
    </row>
    <row r="397" s="2" customFormat="1">
      <c r="A397" s="40"/>
      <c r="B397" s="41"/>
      <c r="C397" s="42"/>
      <c r="D397" s="219" t="s">
        <v>130</v>
      </c>
      <c r="E397" s="42"/>
      <c r="F397" s="220" t="s">
        <v>437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130</v>
      </c>
      <c r="AU397" s="19" t="s">
        <v>85</v>
      </c>
    </row>
    <row r="398" s="13" customFormat="1">
      <c r="A398" s="13"/>
      <c r="B398" s="224"/>
      <c r="C398" s="225"/>
      <c r="D398" s="226" t="s">
        <v>132</v>
      </c>
      <c r="E398" s="227" t="s">
        <v>19</v>
      </c>
      <c r="F398" s="228" t="s">
        <v>438</v>
      </c>
      <c r="G398" s="225"/>
      <c r="H398" s="227" t="s">
        <v>19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132</v>
      </c>
      <c r="AU398" s="234" t="s">
        <v>85</v>
      </c>
      <c r="AV398" s="13" t="s">
        <v>83</v>
      </c>
      <c r="AW398" s="13" t="s">
        <v>37</v>
      </c>
      <c r="AX398" s="13" t="s">
        <v>75</v>
      </c>
      <c r="AY398" s="234" t="s">
        <v>122</v>
      </c>
    </row>
    <row r="399" s="13" customFormat="1">
      <c r="A399" s="13"/>
      <c r="B399" s="224"/>
      <c r="C399" s="225"/>
      <c r="D399" s="226" t="s">
        <v>132</v>
      </c>
      <c r="E399" s="227" t="s">
        <v>19</v>
      </c>
      <c r="F399" s="228" t="s">
        <v>439</v>
      </c>
      <c r="G399" s="225"/>
      <c r="H399" s="227" t="s">
        <v>19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132</v>
      </c>
      <c r="AU399" s="234" t="s">
        <v>85</v>
      </c>
      <c r="AV399" s="13" t="s">
        <v>83</v>
      </c>
      <c r="AW399" s="13" t="s">
        <v>37</v>
      </c>
      <c r="AX399" s="13" t="s">
        <v>75</v>
      </c>
      <c r="AY399" s="234" t="s">
        <v>122</v>
      </c>
    </row>
    <row r="400" s="14" customFormat="1">
      <c r="A400" s="14"/>
      <c r="B400" s="235"/>
      <c r="C400" s="236"/>
      <c r="D400" s="226" t="s">
        <v>132</v>
      </c>
      <c r="E400" s="237" t="s">
        <v>19</v>
      </c>
      <c r="F400" s="238" t="s">
        <v>409</v>
      </c>
      <c r="G400" s="236"/>
      <c r="H400" s="239">
        <v>20</v>
      </c>
      <c r="I400" s="240"/>
      <c r="J400" s="236"/>
      <c r="K400" s="236"/>
      <c r="L400" s="241"/>
      <c r="M400" s="242"/>
      <c r="N400" s="243"/>
      <c r="O400" s="243"/>
      <c r="P400" s="243"/>
      <c r="Q400" s="243"/>
      <c r="R400" s="243"/>
      <c r="S400" s="243"/>
      <c r="T400" s="24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5" t="s">
        <v>132</v>
      </c>
      <c r="AU400" s="245" t="s">
        <v>85</v>
      </c>
      <c r="AV400" s="14" t="s">
        <v>85</v>
      </c>
      <c r="AW400" s="14" t="s">
        <v>37</v>
      </c>
      <c r="AX400" s="14" t="s">
        <v>75</v>
      </c>
      <c r="AY400" s="245" t="s">
        <v>122</v>
      </c>
    </row>
    <row r="401" s="13" customFormat="1">
      <c r="A401" s="13"/>
      <c r="B401" s="224"/>
      <c r="C401" s="225"/>
      <c r="D401" s="226" t="s">
        <v>132</v>
      </c>
      <c r="E401" s="227" t="s">
        <v>19</v>
      </c>
      <c r="F401" s="228" t="s">
        <v>440</v>
      </c>
      <c r="G401" s="225"/>
      <c r="H401" s="227" t="s">
        <v>19</v>
      </c>
      <c r="I401" s="229"/>
      <c r="J401" s="225"/>
      <c r="K401" s="225"/>
      <c r="L401" s="230"/>
      <c r="M401" s="231"/>
      <c r="N401" s="232"/>
      <c r="O401" s="232"/>
      <c r="P401" s="232"/>
      <c r="Q401" s="232"/>
      <c r="R401" s="232"/>
      <c r="S401" s="232"/>
      <c r="T401" s="23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4" t="s">
        <v>132</v>
      </c>
      <c r="AU401" s="234" t="s">
        <v>85</v>
      </c>
      <c r="AV401" s="13" t="s">
        <v>83</v>
      </c>
      <c r="AW401" s="13" t="s">
        <v>37</v>
      </c>
      <c r="AX401" s="13" t="s">
        <v>75</v>
      </c>
      <c r="AY401" s="234" t="s">
        <v>122</v>
      </c>
    </row>
    <row r="402" s="14" customFormat="1">
      <c r="A402" s="14"/>
      <c r="B402" s="235"/>
      <c r="C402" s="236"/>
      <c r="D402" s="226" t="s">
        <v>132</v>
      </c>
      <c r="E402" s="237" t="s">
        <v>19</v>
      </c>
      <c r="F402" s="238" t="s">
        <v>409</v>
      </c>
      <c r="G402" s="236"/>
      <c r="H402" s="239">
        <v>20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132</v>
      </c>
      <c r="AU402" s="245" t="s">
        <v>85</v>
      </c>
      <c r="AV402" s="14" t="s">
        <v>85</v>
      </c>
      <c r="AW402" s="14" t="s">
        <v>37</v>
      </c>
      <c r="AX402" s="14" t="s">
        <v>75</v>
      </c>
      <c r="AY402" s="245" t="s">
        <v>122</v>
      </c>
    </row>
    <row r="403" s="15" customFormat="1">
      <c r="A403" s="15"/>
      <c r="B403" s="246"/>
      <c r="C403" s="247"/>
      <c r="D403" s="226" t="s">
        <v>132</v>
      </c>
      <c r="E403" s="248" t="s">
        <v>19</v>
      </c>
      <c r="F403" s="249" t="s">
        <v>140</v>
      </c>
      <c r="G403" s="247"/>
      <c r="H403" s="250">
        <v>40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6" t="s">
        <v>132</v>
      </c>
      <c r="AU403" s="256" t="s">
        <v>85</v>
      </c>
      <c r="AV403" s="15" t="s">
        <v>129</v>
      </c>
      <c r="AW403" s="15" t="s">
        <v>37</v>
      </c>
      <c r="AX403" s="15" t="s">
        <v>83</v>
      </c>
      <c r="AY403" s="256" t="s">
        <v>122</v>
      </c>
    </row>
    <row r="404" s="2" customFormat="1" ht="24.15" customHeight="1">
      <c r="A404" s="40"/>
      <c r="B404" s="41"/>
      <c r="C404" s="206" t="s">
        <v>197</v>
      </c>
      <c r="D404" s="206" t="s">
        <v>124</v>
      </c>
      <c r="E404" s="207" t="s">
        <v>441</v>
      </c>
      <c r="F404" s="208" t="s">
        <v>442</v>
      </c>
      <c r="G404" s="209" t="s">
        <v>184</v>
      </c>
      <c r="H404" s="210">
        <v>11</v>
      </c>
      <c r="I404" s="211"/>
      <c r="J404" s="212">
        <f>ROUND(I404*H404,2)</f>
        <v>0</v>
      </c>
      <c r="K404" s="208" t="s">
        <v>128</v>
      </c>
      <c r="L404" s="46"/>
      <c r="M404" s="213" t="s">
        <v>19</v>
      </c>
      <c r="N404" s="214" t="s">
        <v>46</v>
      </c>
      <c r="O404" s="86"/>
      <c r="P404" s="215">
        <f>O404*H404</f>
        <v>0</v>
      </c>
      <c r="Q404" s="215">
        <v>0</v>
      </c>
      <c r="R404" s="215">
        <f>Q404*H404</f>
        <v>0</v>
      </c>
      <c r="S404" s="215">
        <v>0</v>
      </c>
      <c r="T404" s="216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7" t="s">
        <v>129</v>
      </c>
      <c r="AT404" s="217" t="s">
        <v>124</v>
      </c>
      <c r="AU404" s="217" t="s">
        <v>85</v>
      </c>
      <c r="AY404" s="19" t="s">
        <v>122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83</v>
      </c>
      <c r="BK404" s="218">
        <f>ROUND(I404*H404,2)</f>
        <v>0</v>
      </c>
      <c r="BL404" s="19" t="s">
        <v>129</v>
      </c>
      <c r="BM404" s="217" t="s">
        <v>443</v>
      </c>
    </row>
    <row r="405" s="2" customFormat="1">
      <c r="A405" s="40"/>
      <c r="B405" s="41"/>
      <c r="C405" s="42"/>
      <c r="D405" s="219" t="s">
        <v>130</v>
      </c>
      <c r="E405" s="42"/>
      <c r="F405" s="220" t="s">
        <v>444</v>
      </c>
      <c r="G405" s="42"/>
      <c r="H405" s="42"/>
      <c r="I405" s="221"/>
      <c r="J405" s="42"/>
      <c r="K405" s="42"/>
      <c r="L405" s="46"/>
      <c r="M405" s="222"/>
      <c r="N405" s="223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130</v>
      </c>
      <c r="AU405" s="19" t="s">
        <v>85</v>
      </c>
    </row>
    <row r="406" s="13" customFormat="1">
      <c r="A406" s="13"/>
      <c r="B406" s="224"/>
      <c r="C406" s="225"/>
      <c r="D406" s="226" t="s">
        <v>132</v>
      </c>
      <c r="E406" s="227" t="s">
        <v>19</v>
      </c>
      <c r="F406" s="228" t="s">
        <v>398</v>
      </c>
      <c r="G406" s="225"/>
      <c r="H406" s="227" t="s">
        <v>19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132</v>
      </c>
      <c r="AU406" s="234" t="s">
        <v>85</v>
      </c>
      <c r="AV406" s="13" t="s">
        <v>83</v>
      </c>
      <c r="AW406" s="13" t="s">
        <v>37</v>
      </c>
      <c r="AX406" s="13" t="s">
        <v>75</v>
      </c>
      <c r="AY406" s="234" t="s">
        <v>122</v>
      </c>
    </row>
    <row r="407" s="13" customFormat="1">
      <c r="A407" s="13"/>
      <c r="B407" s="224"/>
      <c r="C407" s="225"/>
      <c r="D407" s="226" t="s">
        <v>132</v>
      </c>
      <c r="E407" s="227" t="s">
        <v>19</v>
      </c>
      <c r="F407" s="228" t="s">
        <v>445</v>
      </c>
      <c r="G407" s="225"/>
      <c r="H407" s="227" t="s">
        <v>19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132</v>
      </c>
      <c r="AU407" s="234" t="s">
        <v>85</v>
      </c>
      <c r="AV407" s="13" t="s">
        <v>83</v>
      </c>
      <c r="AW407" s="13" t="s">
        <v>37</v>
      </c>
      <c r="AX407" s="13" t="s">
        <v>75</v>
      </c>
      <c r="AY407" s="234" t="s">
        <v>122</v>
      </c>
    </row>
    <row r="408" s="14" customFormat="1">
      <c r="A408" s="14"/>
      <c r="B408" s="235"/>
      <c r="C408" s="236"/>
      <c r="D408" s="226" t="s">
        <v>132</v>
      </c>
      <c r="E408" s="237" t="s">
        <v>19</v>
      </c>
      <c r="F408" s="238" t="s">
        <v>129</v>
      </c>
      <c r="G408" s="236"/>
      <c r="H408" s="239">
        <v>4</v>
      </c>
      <c r="I408" s="240"/>
      <c r="J408" s="236"/>
      <c r="K408" s="236"/>
      <c r="L408" s="241"/>
      <c r="M408" s="242"/>
      <c r="N408" s="243"/>
      <c r="O408" s="243"/>
      <c r="P408" s="243"/>
      <c r="Q408" s="243"/>
      <c r="R408" s="243"/>
      <c r="S408" s="243"/>
      <c r="T408" s="24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5" t="s">
        <v>132</v>
      </c>
      <c r="AU408" s="245" t="s">
        <v>85</v>
      </c>
      <c r="AV408" s="14" t="s">
        <v>85</v>
      </c>
      <c r="AW408" s="14" t="s">
        <v>37</v>
      </c>
      <c r="AX408" s="14" t="s">
        <v>75</v>
      </c>
      <c r="AY408" s="245" t="s">
        <v>122</v>
      </c>
    </row>
    <row r="409" s="13" customFormat="1">
      <c r="A409" s="13"/>
      <c r="B409" s="224"/>
      <c r="C409" s="225"/>
      <c r="D409" s="226" t="s">
        <v>132</v>
      </c>
      <c r="E409" s="227" t="s">
        <v>19</v>
      </c>
      <c r="F409" s="228" t="s">
        <v>446</v>
      </c>
      <c r="G409" s="225"/>
      <c r="H409" s="227" t="s">
        <v>19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132</v>
      </c>
      <c r="AU409" s="234" t="s">
        <v>85</v>
      </c>
      <c r="AV409" s="13" t="s">
        <v>83</v>
      </c>
      <c r="AW409" s="13" t="s">
        <v>37</v>
      </c>
      <c r="AX409" s="13" t="s">
        <v>75</v>
      </c>
      <c r="AY409" s="234" t="s">
        <v>122</v>
      </c>
    </row>
    <row r="410" s="14" customFormat="1">
      <c r="A410" s="14"/>
      <c r="B410" s="235"/>
      <c r="C410" s="236"/>
      <c r="D410" s="226" t="s">
        <v>132</v>
      </c>
      <c r="E410" s="237" t="s">
        <v>19</v>
      </c>
      <c r="F410" s="238" t="s">
        <v>146</v>
      </c>
      <c r="G410" s="236"/>
      <c r="H410" s="239">
        <v>3</v>
      </c>
      <c r="I410" s="240"/>
      <c r="J410" s="236"/>
      <c r="K410" s="236"/>
      <c r="L410" s="241"/>
      <c r="M410" s="242"/>
      <c r="N410" s="243"/>
      <c r="O410" s="243"/>
      <c r="P410" s="243"/>
      <c r="Q410" s="243"/>
      <c r="R410" s="243"/>
      <c r="S410" s="243"/>
      <c r="T410" s="24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5" t="s">
        <v>132</v>
      </c>
      <c r="AU410" s="245" t="s">
        <v>85</v>
      </c>
      <c r="AV410" s="14" t="s">
        <v>85</v>
      </c>
      <c r="AW410" s="14" t="s">
        <v>37</v>
      </c>
      <c r="AX410" s="14" t="s">
        <v>75</v>
      </c>
      <c r="AY410" s="245" t="s">
        <v>122</v>
      </c>
    </row>
    <row r="411" s="13" customFormat="1">
      <c r="A411" s="13"/>
      <c r="B411" s="224"/>
      <c r="C411" s="225"/>
      <c r="D411" s="226" t="s">
        <v>132</v>
      </c>
      <c r="E411" s="227" t="s">
        <v>19</v>
      </c>
      <c r="F411" s="228" t="s">
        <v>447</v>
      </c>
      <c r="G411" s="225"/>
      <c r="H411" s="227" t="s">
        <v>19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132</v>
      </c>
      <c r="AU411" s="234" t="s">
        <v>85</v>
      </c>
      <c r="AV411" s="13" t="s">
        <v>83</v>
      </c>
      <c r="AW411" s="13" t="s">
        <v>37</v>
      </c>
      <c r="AX411" s="13" t="s">
        <v>75</v>
      </c>
      <c r="AY411" s="234" t="s">
        <v>122</v>
      </c>
    </row>
    <row r="412" s="14" customFormat="1">
      <c r="A412" s="14"/>
      <c r="B412" s="235"/>
      <c r="C412" s="236"/>
      <c r="D412" s="226" t="s">
        <v>132</v>
      </c>
      <c r="E412" s="237" t="s">
        <v>19</v>
      </c>
      <c r="F412" s="238" t="s">
        <v>146</v>
      </c>
      <c r="G412" s="236"/>
      <c r="H412" s="239">
        <v>3</v>
      </c>
      <c r="I412" s="240"/>
      <c r="J412" s="236"/>
      <c r="K412" s="236"/>
      <c r="L412" s="241"/>
      <c r="M412" s="242"/>
      <c r="N412" s="243"/>
      <c r="O412" s="243"/>
      <c r="P412" s="243"/>
      <c r="Q412" s="243"/>
      <c r="R412" s="243"/>
      <c r="S412" s="243"/>
      <c r="T412" s="24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5" t="s">
        <v>132</v>
      </c>
      <c r="AU412" s="245" t="s">
        <v>85</v>
      </c>
      <c r="AV412" s="14" t="s">
        <v>85</v>
      </c>
      <c r="AW412" s="14" t="s">
        <v>37</v>
      </c>
      <c r="AX412" s="14" t="s">
        <v>75</v>
      </c>
      <c r="AY412" s="245" t="s">
        <v>122</v>
      </c>
    </row>
    <row r="413" s="13" customFormat="1">
      <c r="A413" s="13"/>
      <c r="B413" s="224"/>
      <c r="C413" s="225"/>
      <c r="D413" s="226" t="s">
        <v>132</v>
      </c>
      <c r="E413" s="227" t="s">
        <v>19</v>
      </c>
      <c r="F413" s="228" t="s">
        <v>448</v>
      </c>
      <c r="G413" s="225"/>
      <c r="H413" s="227" t="s">
        <v>19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132</v>
      </c>
      <c r="AU413" s="234" t="s">
        <v>85</v>
      </c>
      <c r="AV413" s="13" t="s">
        <v>83</v>
      </c>
      <c r="AW413" s="13" t="s">
        <v>37</v>
      </c>
      <c r="AX413" s="13" t="s">
        <v>75</v>
      </c>
      <c r="AY413" s="234" t="s">
        <v>122</v>
      </c>
    </row>
    <row r="414" s="14" customFormat="1">
      <c r="A414" s="14"/>
      <c r="B414" s="235"/>
      <c r="C414" s="236"/>
      <c r="D414" s="226" t="s">
        <v>132</v>
      </c>
      <c r="E414" s="237" t="s">
        <v>19</v>
      </c>
      <c r="F414" s="238" t="s">
        <v>83</v>
      </c>
      <c r="G414" s="236"/>
      <c r="H414" s="239">
        <v>1</v>
      </c>
      <c r="I414" s="240"/>
      <c r="J414" s="236"/>
      <c r="K414" s="236"/>
      <c r="L414" s="241"/>
      <c r="M414" s="242"/>
      <c r="N414" s="243"/>
      <c r="O414" s="243"/>
      <c r="P414" s="243"/>
      <c r="Q414" s="243"/>
      <c r="R414" s="243"/>
      <c r="S414" s="243"/>
      <c r="T414" s="24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5" t="s">
        <v>132</v>
      </c>
      <c r="AU414" s="245" t="s">
        <v>85</v>
      </c>
      <c r="AV414" s="14" t="s">
        <v>85</v>
      </c>
      <c r="AW414" s="14" t="s">
        <v>37</v>
      </c>
      <c r="AX414" s="14" t="s">
        <v>75</v>
      </c>
      <c r="AY414" s="245" t="s">
        <v>122</v>
      </c>
    </row>
    <row r="415" s="15" customFormat="1">
      <c r="A415" s="15"/>
      <c r="B415" s="246"/>
      <c r="C415" s="247"/>
      <c r="D415" s="226" t="s">
        <v>132</v>
      </c>
      <c r="E415" s="248" t="s">
        <v>19</v>
      </c>
      <c r="F415" s="249" t="s">
        <v>140</v>
      </c>
      <c r="G415" s="247"/>
      <c r="H415" s="250">
        <v>11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6" t="s">
        <v>132</v>
      </c>
      <c r="AU415" s="256" t="s">
        <v>85</v>
      </c>
      <c r="AV415" s="15" t="s">
        <v>129</v>
      </c>
      <c r="AW415" s="15" t="s">
        <v>37</v>
      </c>
      <c r="AX415" s="15" t="s">
        <v>83</v>
      </c>
      <c r="AY415" s="256" t="s">
        <v>122</v>
      </c>
    </row>
    <row r="416" s="2" customFormat="1" ht="33" customHeight="1">
      <c r="A416" s="40"/>
      <c r="B416" s="41"/>
      <c r="C416" s="206" t="s">
        <v>449</v>
      </c>
      <c r="D416" s="206" t="s">
        <v>124</v>
      </c>
      <c r="E416" s="207" t="s">
        <v>450</v>
      </c>
      <c r="F416" s="208" t="s">
        <v>451</v>
      </c>
      <c r="G416" s="209" t="s">
        <v>127</v>
      </c>
      <c r="H416" s="210">
        <v>193.03999999999999</v>
      </c>
      <c r="I416" s="211"/>
      <c r="J416" s="212">
        <f>ROUND(I416*H416,2)</f>
        <v>0</v>
      </c>
      <c r="K416" s="208" t="s">
        <v>128</v>
      </c>
      <c r="L416" s="46"/>
      <c r="M416" s="213" t="s">
        <v>19</v>
      </c>
      <c r="N416" s="214" t="s">
        <v>46</v>
      </c>
      <c r="O416" s="86"/>
      <c r="P416" s="215">
        <f>O416*H416</f>
        <v>0</v>
      </c>
      <c r="Q416" s="215">
        <v>0</v>
      </c>
      <c r="R416" s="215">
        <f>Q416*H416</f>
        <v>0</v>
      </c>
      <c r="S416" s="215">
        <v>0</v>
      </c>
      <c r="T416" s="216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7" t="s">
        <v>129</v>
      </c>
      <c r="AT416" s="217" t="s">
        <v>124</v>
      </c>
      <c r="AU416" s="217" t="s">
        <v>85</v>
      </c>
      <c r="AY416" s="19" t="s">
        <v>122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9" t="s">
        <v>83</v>
      </c>
      <c r="BK416" s="218">
        <f>ROUND(I416*H416,2)</f>
        <v>0</v>
      </c>
      <c r="BL416" s="19" t="s">
        <v>129</v>
      </c>
      <c r="BM416" s="217" t="s">
        <v>452</v>
      </c>
    </row>
    <row r="417" s="2" customFormat="1">
      <c r="A417" s="40"/>
      <c r="B417" s="41"/>
      <c r="C417" s="42"/>
      <c r="D417" s="219" t="s">
        <v>130</v>
      </c>
      <c r="E417" s="42"/>
      <c r="F417" s="220" t="s">
        <v>453</v>
      </c>
      <c r="G417" s="42"/>
      <c r="H417" s="42"/>
      <c r="I417" s="221"/>
      <c r="J417" s="42"/>
      <c r="K417" s="42"/>
      <c r="L417" s="46"/>
      <c r="M417" s="222"/>
      <c r="N417" s="223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130</v>
      </c>
      <c r="AU417" s="19" t="s">
        <v>85</v>
      </c>
    </row>
    <row r="418" s="13" customFormat="1">
      <c r="A418" s="13"/>
      <c r="B418" s="224"/>
      <c r="C418" s="225"/>
      <c r="D418" s="226" t="s">
        <v>132</v>
      </c>
      <c r="E418" s="227" t="s">
        <v>19</v>
      </c>
      <c r="F418" s="228" t="s">
        <v>454</v>
      </c>
      <c r="G418" s="225"/>
      <c r="H418" s="227" t="s">
        <v>19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132</v>
      </c>
      <c r="AU418" s="234" t="s">
        <v>85</v>
      </c>
      <c r="AV418" s="13" t="s">
        <v>83</v>
      </c>
      <c r="AW418" s="13" t="s">
        <v>37</v>
      </c>
      <c r="AX418" s="13" t="s">
        <v>75</v>
      </c>
      <c r="AY418" s="234" t="s">
        <v>122</v>
      </c>
    </row>
    <row r="419" s="13" customFormat="1">
      <c r="A419" s="13"/>
      <c r="B419" s="224"/>
      <c r="C419" s="225"/>
      <c r="D419" s="226" t="s">
        <v>132</v>
      </c>
      <c r="E419" s="227" t="s">
        <v>19</v>
      </c>
      <c r="F419" s="228" t="s">
        <v>133</v>
      </c>
      <c r="G419" s="225"/>
      <c r="H419" s="227" t="s">
        <v>19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132</v>
      </c>
      <c r="AU419" s="234" t="s">
        <v>85</v>
      </c>
      <c r="AV419" s="13" t="s">
        <v>83</v>
      </c>
      <c r="AW419" s="13" t="s">
        <v>37</v>
      </c>
      <c r="AX419" s="13" t="s">
        <v>75</v>
      </c>
      <c r="AY419" s="234" t="s">
        <v>122</v>
      </c>
    </row>
    <row r="420" s="13" customFormat="1">
      <c r="A420" s="13"/>
      <c r="B420" s="224"/>
      <c r="C420" s="225"/>
      <c r="D420" s="226" t="s">
        <v>132</v>
      </c>
      <c r="E420" s="227" t="s">
        <v>19</v>
      </c>
      <c r="F420" s="228" t="s">
        <v>134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132</v>
      </c>
      <c r="AU420" s="234" t="s">
        <v>85</v>
      </c>
      <c r="AV420" s="13" t="s">
        <v>83</v>
      </c>
      <c r="AW420" s="13" t="s">
        <v>37</v>
      </c>
      <c r="AX420" s="13" t="s">
        <v>75</v>
      </c>
      <c r="AY420" s="234" t="s">
        <v>122</v>
      </c>
    </row>
    <row r="421" s="14" customFormat="1">
      <c r="A421" s="14"/>
      <c r="B421" s="235"/>
      <c r="C421" s="236"/>
      <c r="D421" s="226" t="s">
        <v>132</v>
      </c>
      <c r="E421" s="237" t="s">
        <v>19</v>
      </c>
      <c r="F421" s="238" t="s">
        <v>455</v>
      </c>
      <c r="G421" s="236"/>
      <c r="H421" s="239">
        <v>90.799999999999997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132</v>
      </c>
      <c r="AU421" s="245" t="s">
        <v>85</v>
      </c>
      <c r="AV421" s="14" t="s">
        <v>85</v>
      </c>
      <c r="AW421" s="14" t="s">
        <v>37</v>
      </c>
      <c r="AX421" s="14" t="s">
        <v>75</v>
      </c>
      <c r="AY421" s="245" t="s">
        <v>122</v>
      </c>
    </row>
    <row r="422" s="13" customFormat="1">
      <c r="A422" s="13"/>
      <c r="B422" s="224"/>
      <c r="C422" s="225"/>
      <c r="D422" s="226" t="s">
        <v>132</v>
      </c>
      <c r="E422" s="227" t="s">
        <v>19</v>
      </c>
      <c r="F422" s="228" t="s">
        <v>136</v>
      </c>
      <c r="G422" s="225"/>
      <c r="H422" s="227" t="s">
        <v>19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132</v>
      </c>
      <c r="AU422" s="234" t="s">
        <v>85</v>
      </c>
      <c r="AV422" s="13" t="s">
        <v>83</v>
      </c>
      <c r="AW422" s="13" t="s">
        <v>37</v>
      </c>
      <c r="AX422" s="13" t="s">
        <v>75</v>
      </c>
      <c r="AY422" s="234" t="s">
        <v>122</v>
      </c>
    </row>
    <row r="423" s="14" customFormat="1">
      <c r="A423" s="14"/>
      <c r="B423" s="235"/>
      <c r="C423" s="236"/>
      <c r="D423" s="226" t="s">
        <v>132</v>
      </c>
      <c r="E423" s="237" t="s">
        <v>19</v>
      </c>
      <c r="F423" s="238" t="s">
        <v>456</v>
      </c>
      <c r="G423" s="236"/>
      <c r="H423" s="239">
        <v>51.119999999999997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132</v>
      </c>
      <c r="AU423" s="245" t="s">
        <v>85</v>
      </c>
      <c r="AV423" s="14" t="s">
        <v>85</v>
      </c>
      <c r="AW423" s="14" t="s">
        <v>37</v>
      </c>
      <c r="AX423" s="14" t="s">
        <v>75</v>
      </c>
      <c r="AY423" s="245" t="s">
        <v>122</v>
      </c>
    </row>
    <row r="424" s="13" customFormat="1">
      <c r="A424" s="13"/>
      <c r="B424" s="224"/>
      <c r="C424" s="225"/>
      <c r="D424" s="226" t="s">
        <v>132</v>
      </c>
      <c r="E424" s="227" t="s">
        <v>19</v>
      </c>
      <c r="F424" s="228" t="s">
        <v>138</v>
      </c>
      <c r="G424" s="225"/>
      <c r="H424" s="227" t="s">
        <v>19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132</v>
      </c>
      <c r="AU424" s="234" t="s">
        <v>85</v>
      </c>
      <c r="AV424" s="13" t="s">
        <v>83</v>
      </c>
      <c r="AW424" s="13" t="s">
        <v>37</v>
      </c>
      <c r="AX424" s="13" t="s">
        <v>75</v>
      </c>
      <c r="AY424" s="234" t="s">
        <v>122</v>
      </c>
    </row>
    <row r="425" s="14" customFormat="1">
      <c r="A425" s="14"/>
      <c r="B425" s="235"/>
      <c r="C425" s="236"/>
      <c r="D425" s="226" t="s">
        <v>132</v>
      </c>
      <c r="E425" s="237" t="s">
        <v>19</v>
      </c>
      <c r="F425" s="238" t="s">
        <v>456</v>
      </c>
      <c r="G425" s="236"/>
      <c r="H425" s="239">
        <v>51.119999999999997</v>
      </c>
      <c r="I425" s="240"/>
      <c r="J425" s="236"/>
      <c r="K425" s="236"/>
      <c r="L425" s="241"/>
      <c r="M425" s="242"/>
      <c r="N425" s="243"/>
      <c r="O425" s="243"/>
      <c r="P425" s="243"/>
      <c r="Q425" s="243"/>
      <c r="R425" s="243"/>
      <c r="S425" s="243"/>
      <c r="T425" s="24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5" t="s">
        <v>132</v>
      </c>
      <c r="AU425" s="245" t="s">
        <v>85</v>
      </c>
      <c r="AV425" s="14" t="s">
        <v>85</v>
      </c>
      <c r="AW425" s="14" t="s">
        <v>37</v>
      </c>
      <c r="AX425" s="14" t="s">
        <v>75</v>
      </c>
      <c r="AY425" s="245" t="s">
        <v>122</v>
      </c>
    </row>
    <row r="426" s="15" customFormat="1">
      <c r="A426" s="15"/>
      <c r="B426" s="246"/>
      <c r="C426" s="247"/>
      <c r="D426" s="226" t="s">
        <v>132</v>
      </c>
      <c r="E426" s="248" t="s">
        <v>19</v>
      </c>
      <c r="F426" s="249" t="s">
        <v>140</v>
      </c>
      <c r="G426" s="247"/>
      <c r="H426" s="250">
        <v>193.03999999999999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6" t="s">
        <v>132</v>
      </c>
      <c r="AU426" s="256" t="s">
        <v>85</v>
      </c>
      <c r="AV426" s="15" t="s">
        <v>129</v>
      </c>
      <c r="AW426" s="15" t="s">
        <v>37</v>
      </c>
      <c r="AX426" s="15" t="s">
        <v>83</v>
      </c>
      <c r="AY426" s="256" t="s">
        <v>122</v>
      </c>
    </row>
    <row r="427" s="12" customFormat="1" ht="22.8" customHeight="1">
      <c r="A427" s="12"/>
      <c r="B427" s="190"/>
      <c r="C427" s="191"/>
      <c r="D427" s="192" t="s">
        <v>74</v>
      </c>
      <c r="E427" s="204" t="s">
        <v>457</v>
      </c>
      <c r="F427" s="204" t="s">
        <v>458</v>
      </c>
      <c r="G427" s="191"/>
      <c r="H427" s="191"/>
      <c r="I427" s="194"/>
      <c r="J427" s="205">
        <f>BK427</f>
        <v>0</v>
      </c>
      <c r="K427" s="191"/>
      <c r="L427" s="196"/>
      <c r="M427" s="197"/>
      <c r="N427" s="198"/>
      <c r="O427" s="198"/>
      <c r="P427" s="199">
        <f>SUM(P428:P461)</f>
        <v>0</v>
      </c>
      <c r="Q427" s="198"/>
      <c r="R427" s="199">
        <f>SUM(R428:R461)</f>
        <v>0</v>
      </c>
      <c r="S427" s="198"/>
      <c r="T427" s="200">
        <f>SUM(T428:T461)</f>
        <v>0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1" t="s">
        <v>83</v>
      </c>
      <c r="AT427" s="202" t="s">
        <v>74</v>
      </c>
      <c r="AU427" s="202" t="s">
        <v>83</v>
      </c>
      <c r="AY427" s="201" t="s">
        <v>122</v>
      </c>
      <c r="BK427" s="203">
        <f>SUM(BK428:BK461)</f>
        <v>0</v>
      </c>
    </row>
    <row r="428" s="2" customFormat="1" ht="21.75" customHeight="1">
      <c r="A428" s="40"/>
      <c r="B428" s="41"/>
      <c r="C428" s="206" t="s">
        <v>298</v>
      </c>
      <c r="D428" s="206" t="s">
        <v>124</v>
      </c>
      <c r="E428" s="207" t="s">
        <v>459</v>
      </c>
      <c r="F428" s="208" t="s">
        <v>460</v>
      </c>
      <c r="G428" s="209" t="s">
        <v>149</v>
      </c>
      <c r="H428" s="210">
        <v>17.257999999999999</v>
      </c>
      <c r="I428" s="211"/>
      <c r="J428" s="212">
        <f>ROUND(I428*H428,2)</f>
        <v>0</v>
      </c>
      <c r="K428" s="208" t="s">
        <v>128</v>
      </c>
      <c r="L428" s="46"/>
      <c r="M428" s="213" t="s">
        <v>19</v>
      </c>
      <c r="N428" s="214" t="s">
        <v>46</v>
      </c>
      <c r="O428" s="86"/>
      <c r="P428" s="215">
        <f>O428*H428</f>
        <v>0</v>
      </c>
      <c r="Q428" s="215">
        <v>0</v>
      </c>
      <c r="R428" s="215">
        <f>Q428*H428</f>
        <v>0</v>
      </c>
      <c r="S428" s="215">
        <v>0</v>
      </c>
      <c r="T428" s="21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7" t="s">
        <v>129</v>
      </c>
      <c r="AT428" s="217" t="s">
        <v>124</v>
      </c>
      <c r="AU428" s="217" t="s">
        <v>85</v>
      </c>
      <c r="AY428" s="19" t="s">
        <v>122</v>
      </c>
      <c r="BE428" s="218">
        <f>IF(N428="základní",J428,0)</f>
        <v>0</v>
      </c>
      <c r="BF428" s="218">
        <f>IF(N428="snížená",J428,0)</f>
        <v>0</v>
      </c>
      <c r="BG428" s="218">
        <f>IF(N428="zákl. přenesená",J428,0)</f>
        <v>0</v>
      </c>
      <c r="BH428" s="218">
        <f>IF(N428="sníž. přenesená",J428,0)</f>
        <v>0</v>
      </c>
      <c r="BI428" s="218">
        <f>IF(N428="nulová",J428,0)</f>
        <v>0</v>
      </c>
      <c r="BJ428" s="19" t="s">
        <v>83</v>
      </c>
      <c r="BK428" s="218">
        <f>ROUND(I428*H428,2)</f>
        <v>0</v>
      </c>
      <c r="BL428" s="19" t="s">
        <v>129</v>
      </c>
      <c r="BM428" s="217" t="s">
        <v>461</v>
      </c>
    </row>
    <row r="429" s="2" customFormat="1">
      <c r="A429" s="40"/>
      <c r="B429" s="41"/>
      <c r="C429" s="42"/>
      <c r="D429" s="219" t="s">
        <v>130</v>
      </c>
      <c r="E429" s="42"/>
      <c r="F429" s="220" t="s">
        <v>462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130</v>
      </c>
      <c r="AU429" s="19" t="s">
        <v>85</v>
      </c>
    </row>
    <row r="430" s="13" customFormat="1">
      <c r="A430" s="13"/>
      <c r="B430" s="224"/>
      <c r="C430" s="225"/>
      <c r="D430" s="226" t="s">
        <v>132</v>
      </c>
      <c r="E430" s="227" t="s">
        <v>19</v>
      </c>
      <c r="F430" s="228" t="s">
        <v>133</v>
      </c>
      <c r="G430" s="225"/>
      <c r="H430" s="227" t="s">
        <v>19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132</v>
      </c>
      <c r="AU430" s="234" t="s">
        <v>85</v>
      </c>
      <c r="AV430" s="13" t="s">
        <v>83</v>
      </c>
      <c r="AW430" s="13" t="s">
        <v>37</v>
      </c>
      <c r="AX430" s="13" t="s">
        <v>75</v>
      </c>
      <c r="AY430" s="234" t="s">
        <v>122</v>
      </c>
    </row>
    <row r="431" s="13" customFormat="1">
      <c r="A431" s="13"/>
      <c r="B431" s="224"/>
      <c r="C431" s="225"/>
      <c r="D431" s="226" t="s">
        <v>132</v>
      </c>
      <c r="E431" s="227" t="s">
        <v>19</v>
      </c>
      <c r="F431" s="228" t="s">
        <v>463</v>
      </c>
      <c r="G431" s="225"/>
      <c r="H431" s="227" t="s">
        <v>19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132</v>
      </c>
      <c r="AU431" s="234" t="s">
        <v>85</v>
      </c>
      <c r="AV431" s="13" t="s">
        <v>83</v>
      </c>
      <c r="AW431" s="13" t="s">
        <v>37</v>
      </c>
      <c r="AX431" s="13" t="s">
        <v>75</v>
      </c>
      <c r="AY431" s="234" t="s">
        <v>122</v>
      </c>
    </row>
    <row r="432" s="14" customFormat="1">
      <c r="A432" s="14"/>
      <c r="B432" s="235"/>
      <c r="C432" s="236"/>
      <c r="D432" s="226" t="s">
        <v>132</v>
      </c>
      <c r="E432" s="237" t="s">
        <v>19</v>
      </c>
      <c r="F432" s="238" t="s">
        <v>464</v>
      </c>
      <c r="G432" s="236"/>
      <c r="H432" s="239">
        <v>4.9029999999999996</v>
      </c>
      <c r="I432" s="240"/>
      <c r="J432" s="236"/>
      <c r="K432" s="236"/>
      <c r="L432" s="241"/>
      <c r="M432" s="242"/>
      <c r="N432" s="243"/>
      <c r="O432" s="243"/>
      <c r="P432" s="243"/>
      <c r="Q432" s="243"/>
      <c r="R432" s="243"/>
      <c r="S432" s="243"/>
      <c r="T432" s="24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5" t="s">
        <v>132</v>
      </c>
      <c r="AU432" s="245" t="s">
        <v>85</v>
      </c>
      <c r="AV432" s="14" t="s">
        <v>85</v>
      </c>
      <c r="AW432" s="14" t="s">
        <v>37</v>
      </c>
      <c r="AX432" s="14" t="s">
        <v>75</v>
      </c>
      <c r="AY432" s="245" t="s">
        <v>122</v>
      </c>
    </row>
    <row r="433" s="14" customFormat="1">
      <c r="A433" s="14"/>
      <c r="B433" s="235"/>
      <c r="C433" s="236"/>
      <c r="D433" s="226" t="s">
        <v>132</v>
      </c>
      <c r="E433" s="237" t="s">
        <v>19</v>
      </c>
      <c r="F433" s="238" t="s">
        <v>465</v>
      </c>
      <c r="G433" s="236"/>
      <c r="H433" s="239">
        <v>2.7599999999999998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132</v>
      </c>
      <c r="AU433" s="245" t="s">
        <v>85</v>
      </c>
      <c r="AV433" s="14" t="s">
        <v>85</v>
      </c>
      <c r="AW433" s="14" t="s">
        <v>37</v>
      </c>
      <c r="AX433" s="14" t="s">
        <v>75</v>
      </c>
      <c r="AY433" s="245" t="s">
        <v>122</v>
      </c>
    </row>
    <row r="434" s="14" customFormat="1">
      <c r="A434" s="14"/>
      <c r="B434" s="235"/>
      <c r="C434" s="236"/>
      <c r="D434" s="226" t="s">
        <v>132</v>
      </c>
      <c r="E434" s="237" t="s">
        <v>19</v>
      </c>
      <c r="F434" s="238" t="s">
        <v>466</v>
      </c>
      <c r="G434" s="236"/>
      <c r="H434" s="239">
        <v>1.911</v>
      </c>
      <c r="I434" s="240"/>
      <c r="J434" s="236"/>
      <c r="K434" s="236"/>
      <c r="L434" s="241"/>
      <c r="M434" s="242"/>
      <c r="N434" s="243"/>
      <c r="O434" s="243"/>
      <c r="P434" s="243"/>
      <c r="Q434" s="243"/>
      <c r="R434" s="243"/>
      <c r="S434" s="243"/>
      <c r="T434" s="24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5" t="s">
        <v>132</v>
      </c>
      <c r="AU434" s="245" t="s">
        <v>85</v>
      </c>
      <c r="AV434" s="14" t="s">
        <v>85</v>
      </c>
      <c r="AW434" s="14" t="s">
        <v>37</v>
      </c>
      <c r="AX434" s="14" t="s">
        <v>75</v>
      </c>
      <c r="AY434" s="245" t="s">
        <v>122</v>
      </c>
    </row>
    <row r="435" s="13" customFormat="1">
      <c r="A435" s="13"/>
      <c r="B435" s="224"/>
      <c r="C435" s="225"/>
      <c r="D435" s="226" t="s">
        <v>132</v>
      </c>
      <c r="E435" s="227" t="s">
        <v>19</v>
      </c>
      <c r="F435" s="228" t="s">
        <v>467</v>
      </c>
      <c r="G435" s="225"/>
      <c r="H435" s="227" t="s">
        <v>19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132</v>
      </c>
      <c r="AU435" s="234" t="s">
        <v>85</v>
      </c>
      <c r="AV435" s="13" t="s">
        <v>83</v>
      </c>
      <c r="AW435" s="13" t="s">
        <v>37</v>
      </c>
      <c r="AX435" s="13" t="s">
        <v>75</v>
      </c>
      <c r="AY435" s="234" t="s">
        <v>122</v>
      </c>
    </row>
    <row r="436" s="14" customFormat="1">
      <c r="A436" s="14"/>
      <c r="B436" s="235"/>
      <c r="C436" s="236"/>
      <c r="D436" s="226" t="s">
        <v>132</v>
      </c>
      <c r="E436" s="237" t="s">
        <v>19</v>
      </c>
      <c r="F436" s="238" t="s">
        <v>468</v>
      </c>
      <c r="G436" s="236"/>
      <c r="H436" s="239">
        <v>7.6840000000000002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132</v>
      </c>
      <c r="AU436" s="245" t="s">
        <v>85</v>
      </c>
      <c r="AV436" s="14" t="s">
        <v>85</v>
      </c>
      <c r="AW436" s="14" t="s">
        <v>37</v>
      </c>
      <c r="AX436" s="14" t="s">
        <v>75</v>
      </c>
      <c r="AY436" s="245" t="s">
        <v>122</v>
      </c>
    </row>
    <row r="437" s="15" customFormat="1">
      <c r="A437" s="15"/>
      <c r="B437" s="246"/>
      <c r="C437" s="247"/>
      <c r="D437" s="226" t="s">
        <v>132</v>
      </c>
      <c r="E437" s="248" t="s">
        <v>19</v>
      </c>
      <c r="F437" s="249" t="s">
        <v>140</v>
      </c>
      <c r="G437" s="247"/>
      <c r="H437" s="250">
        <v>17.257999999999999</v>
      </c>
      <c r="I437" s="251"/>
      <c r="J437" s="247"/>
      <c r="K437" s="247"/>
      <c r="L437" s="252"/>
      <c r="M437" s="253"/>
      <c r="N437" s="254"/>
      <c r="O437" s="254"/>
      <c r="P437" s="254"/>
      <c r="Q437" s="254"/>
      <c r="R437" s="254"/>
      <c r="S437" s="254"/>
      <c r="T437" s="25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6" t="s">
        <v>132</v>
      </c>
      <c r="AU437" s="256" t="s">
        <v>85</v>
      </c>
      <c r="AV437" s="15" t="s">
        <v>129</v>
      </c>
      <c r="AW437" s="15" t="s">
        <v>37</v>
      </c>
      <c r="AX437" s="15" t="s">
        <v>83</v>
      </c>
      <c r="AY437" s="256" t="s">
        <v>122</v>
      </c>
    </row>
    <row r="438" s="2" customFormat="1" ht="24.15" customHeight="1">
      <c r="A438" s="40"/>
      <c r="B438" s="41"/>
      <c r="C438" s="206" t="s">
        <v>469</v>
      </c>
      <c r="D438" s="206" t="s">
        <v>124</v>
      </c>
      <c r="E438" s="207" t="s">
        <v>470</v>
      </c>
      <c r="F438" s="208" t="s">
        <v>471</v>
      </c>
      <c r="G438" s="209" t="s">
        <v>149</v>
      </c>
      <c r="H438" s="210">
        <v>59.68</v>
      </c>
      <c r="I438" s="211"/>
      <c r="J438" s="212">
        <f>ROUND(I438*H438,2)</f>
        <v>0</v>
      </c>
      <c r="K438" s="208" t="s">
        <v>128</v>
      </c>
      <c r="L438" s="46"/>
      <c r="M438" s="213" t="s">
        <v>19</v>
      </c>
      <c r="N438" s="214" t="s">
        <v>46</v>
      </c>
      <c r="O438" s="86"/>
      <c r="P438" s="215">
        <f>O438*H438</f>
        <v>0</v>
      </c>
      <c r="Q438" s="215">
        <v>0</v>
      </c>
      <c r="R438" s="215">
        <f>Q438*H438</f>
        <v>0</v>
      </c>
      <c r="S438" s="215">
        <v>0</v>
      </c>
      <c r="T438" s="216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7" t="s">
        <v>129</v>
      </c>
      <c r="AT438" s="217" t="s">
        <v>124</v>
      </c>
      <c r="AU438" s="217" t="s">
        <v>85</v>
      </c>
      <c r="AY438" s="19" t="s">
        <v>122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9" t="s">
        <v>83</v>
      </c>
      <c r="BK438" s="218">
        <f>ROUND(I438*H438,2)</f>
        <v>0</v>
      </c>
      <c r="BL438" s="19" t="s">
        <v>129</v>
      </c>
      <c r="BM438" s="217" t="s">
        <v>472</v>
      </c>
    </row>
    <row r="439" s="2" customFormat="1">
      <c r="A439" s="40"/>
      <c r="B439" s="41"/>
      <c r="C439" s="42"/>
      <c r="D439" s="219" t="s">
        <v>130</v>
      </c>
      <c r="E439" s="42"/>
      <c r="F439" s="220" t="s">
        <v>473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130</v>
      </c>
      <c r="AU439" s="19" t="s">
        <v>85</v>
      </c>
    </row>
    <row r="440" s="13" customFormat="1">
      <c r="A440" s="13"/>
      <c r="B440" s="224"/>
      <c r="C440" s="225"/>
      <c r="D440" s="226" t="s">
        <v>132</v>
      </c>
      <c r="E440" s="227" t="s">
        <v>19</v>
      </c>
      <c r="F440" s="228" t="s">
        <v>133</v>
      </c>
      <c r="G440" s="225"/>
      <c r="H440" s="227" t="s">
        <v>19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132</v>
      </c>
      <c r="AU440" s="234" t="s">
        <v>85</v>
      </c>
      <c r="AV440" s="13" t="s">
        <v>83</v>
      </c>
      <c r="AW440" s="13" t="s">
        <v>37</v>
      </c>
      <c r="AX440" s="13" t="s">
        <v>75</v>
      </c>
      <c r="AY440" s="234" t="s">
        <v>122</v>
      </c>
    </row>
    <row r="441" s="14" customFormat="1">
      <c r="A441" s="14"/>
      <c r="B441" s="235"/>
      <c r="C441" s="236"/>
      <c r="D441" s="226" t="s">
        <v>132</v>
      </c>
      <c r="E441" s="237" t="s">
        <v>19</v>
      </c>
      <c r="F441" s="238" t="s">
        <v>474</v>
      </c>
      <c r="G441" s="236"/>
      <c r="H441" s="239">
        <v>59.68</v>
      </c>
      <c r="I441" s="240"/>
      <c r="J441" s="236"/>
      <c r="K441" s="236"/>
      <c r="L441" s="241"/>
      <c r="M441" s="242"/>
      <c r="N441" s="243"/>
      <c r="O441" s="243"/>
      <c r="P441" s="243"/>
      <c r="Q441" s="243"/>
      <c r="R441" s="243"/>
      <c r="S441" s="243"/>
      <c r="T441" s="24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5" t="s">
        <v>132</v>
      </c>
      <c r="AU441" s="245" t="s">
        <v>85</v>
      </c>
      <c r="AV441" s="14" t="s">
        <v>85</v>
      </c>
      <c r="AW441" s="14" t="s">
        <v>37</v>
      </c>
      <c r="AX441" s="14" t="s">
        <v>75</v>
      </c>
      <c r="AY441" s="245" t="s">
        <v>122</v>
      </c>
    </row>
    <row r="442" s="15" customFormat="1">
      <c r="A442" s="15"/>
      <c r="B442" s="246"/>
      <c r="C442" s="247"/>
      <c r="D442" s="226" t="s">
        <v>132</v>
      </c>
      <c r="E442" s="248" t="s">
        <v>19</v>
      </c>
      <c r="F442" s="249" t="s">
        <v>140</v>
      </c>
      <c r="G442" s="247"/>
      <c r="H442" s="250">
        <v>59.68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6" t="s">
        <v>132</v>
      </c>
      <c r="AU442" s="256" t="s">
        <v>85</v>
      </c>
      <c r="AV442" s="15" t="s">
        <v>129</v>
      </c>
      <c r="AW442" s="15" t="s">
        <v>37</v>
      </c>
      <c r="AX442" s="15" t="s">
        <v>83</v>
      </c>
      <c r="AY442" s="256" t="s">
        <v>122</v>
      </c>
    </row>
    <row r="443" s="2" customFormat="1" ht="16.5" customHeight="1">
      <c r="A443" s="40"/>
      <c r="B443" s="41"/>
      <c r="C443" s="206" t="s">
        <v>304</v>
      </c>
      <c r="D443" s="206" t="s">
        <v>124</v>
      </c>
      <c r="E443" s="207" t="s">
        <v>475</v>
      </c>
      <c r="F443" s="208" t="s">
        <v>476</v>
      </c>
      <c r="G443" s="209" t="s">
        <v>149</v>
      </c>
      <c r="H443" s="210">
        <v>17.257999999999999</v>
      </c>
      <c r="I443" s="211"/>
      <c r="J443" s="212">
        <f>ROUND(I443*H443,2)</f>
        <v>0</v>
      </c>
      <c r="K443" s="208" t="s">
        <v>128</v>
      </c>
      <c r="L443" s="46"/>
      <c r="M443" s="213" t="s">
        <v>19</v>
      </c>
      <c r="N443" s="214" t="s">
        <v>46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129</v>
      </c>
      <c r="AT443" s="217" t="s">
        <v>124</v>
      </c>
      <c r="AU443" s="217" t="s">
        <v>85</v>
      </c>
      <c r="AY443" s="19" t="s">
        <v>122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83</v>
      </c>
      <c r="BK443" s="218">
        <f>ROUND(I443*H443,2)</f>
        <v>0</v>
      </c>
      <c r="BL443" s="19" t="s">
        <v>129</v>
      </c>
      <c r="BM443" s="217" t="s">
        <v>477</v>
      </c>
    </row>
    <row r="444" s="2" customFormat="1">
      <c r="A444" s="40"/>
      <c r="B444" s="41"/>
      <c r="C444" s="42"/>
      <c r="D444" s="219" t="s">
        <v>130</v>
      </c>
      <c r="E444" s="42"/>
      <c r="F444" s="220" t="s">
        <v>478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130</v>
      </c>
      <c r="AU444" s="19" t="s">
        <v>85</v>
      </c>
    </row>
    <row r="445" s="13" customFormat="1">
      <c r="A445" s="13"/>
      <c r="B445" s="224"/>
      <c r="C445" s="225"/>
      <c r="D445" s="226" t="s">
        <v>132</v>
      </c>
      <c r="E445" s="227" t="s">
        <v>19</v>
      </c>
      <c r="F445" s="228" t="s">
        <v>133</v>
      </c>
      <c r="G445" s="225"/>
      <c r="H445" s="227" t="s">
        <v>19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132</v>
      </c>
      <c r="AU445" s="234" t="s">
        <v>85</v>
      </c>
      <c r="AV445" s="13" t="s">
        <v>83</v>
      </c>
      <c r="AW445" s="13" t="s">
        <v>37</v>
      </c>
      <c r="AX445" s="13" t="s">
        <v>75</v>
      </c>
      <c r="AY445" s="234" t="s">
        <v>122</v>
      </c>
    </row>
    <row r="446" s="14" customFormat="1">
      <c r="A446" s="14"/>
      <c r="B446" s="235"/>
      <c r="C446" s="236"/>
      <c r="D446" s="226" t="s">
        <v>132</v>
      </c>
      <c r="E446" s="237" t="s">
        <v>19</v>
      </c>
      <c r="F446" s="238" t="s">
        <v>479</v>
      </c>
      <c r="G446" s="236"/>
      <c r="H446" s="239">
        <v>17.257999999999999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132</v>
      </c>
      <c r="AU446" s="245" t="s">
        <v>85</v>
      </c>
      <c r="AV446" s="14" t="s">
        <v>85</v>
      </c>
      <c r="AW446" s="14" t="s">
        <v>37</v>
      </c>
      <c r="AX446" s="14" t="s">
        <v>75</v>
      </c>
      <c r="AY446" s="245" t="s">
        <v>122</v>
      </c>
    </row>
    <row r="447" s="15" customFormat="1">
      <c r="A447" s="15"/>
      <c r="B447" s="246"/>
      <c r="C447" s="247"/>
      <c r="D447" s="226" t="s">
        <v>132</v>
      </c>
      <c r="E447" s="248" t="s">
        <v>19</v>
      </c>
      <c r="F447" s="249" t="s">
        <v>140</v>
      </c>
      <c r="G447" s="247"/>
      <c r="H447" s="250">
        <v>17.257999999999999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6" t="s">
        <v>132</v>
      </c>
      <c r="AU447" s="256" t="s">
        <v>85</v>
      </c>
      <c r="AV447" s="15" t="s">
        <v>129</v>
      </c>
      <c r="AW447" s="15" t="s">
        <v>37</v>
      </c>
      <c r="AX447" s="15" t="s">
        <v>83</v>
      </c>
      <c r="AY447" s="256" t="s">
        <v>122</v>
      </c>
    </row>
    <row r="448" s="2" customFormat="1" ht="24.15" customHeight="1">
      <c r="A448" s="40"/>
      <c r="B448" s="41"/>
      <c r="C448" s="206" t="s">
        <v>480</v>
      </c>
      <c r="D448" s="206" t="s">
        <v>124</v>
      </c>
      <c r="E448" s="207" t="s">
        <v>481</v>
      </c>
      <c r="F448" s="208" t="s">
        <v>482</v>
      </c>
      <c r="G448" s="209" t="s">
        <v>149</v>
      </c>
      <c r="H448" s="210">
        <v>9.5739999999999998</v>
      </c>
      <c r="I448" s="211"/>
      <c r="J448" s="212">
        <f>ROUND(I448*H448,2)</f>
        <v>0</v>
      </c>
      <c r="K448" s="208" t="s">
        <v>128</v>
      </c>
      <c r="L448" s="46"/>
      <c r="M448" s="213" t="s">
        <v>19</v>
      </c>
      <c r="N448" s="214" t="s">
        <v>46</v>
      </c>
      <c r="O448" s="86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7" t="s">
        <v>129</v>
      </c>
      <c r="AT448" s="217" t="s">
        <v>124</v>
      </c>
      <c r="AU448" s="217" t="s">
        <v>85</v>
      </c>
      <c r="AY448" s="19" t="s">
        <v>122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9" t="s">
        <v>83</v>
      </c>
      <c r="BK448" s="218">
        <f>ROUND(I448*H448,2)</f>
        <v>0</v>
      </c>
      <c r="BL448" s="19" t="s">
        <v>129</v>
      </c>
      <c r="BM448" s="217" t="s">
        <v>483</v>
      </c>
    </row>
    <row r="449" s="2" customFormat="1">
      <c r="A449" s="40"/>
      <c r="B449" s="41"/>
      <c r="C449" s="42"/>
      <c r="D449" s="219" t="s">
        <v>130</v>
      </c>
      <c r="E449" s="42"/>
      <c r="F449" s="220" t="s">
        <v>484</v>
      </c>
      <c r="G449" s="42"/>
      <c r="H449" s="42"/>
      <c r="I449" s="221"/>
      <c r="J449" s="42"/>
      <c r="K449" s="42"/>
      <c r="L449" s="46"/>
      <c r="M449" s="222"/>
      <c r="N449" s="223"/>
      <c r="O449" s="86"/>
      <c r="P449" s="86"/>
      <c r="Q449" s="86"/>
      <c r="R449" s="86"/>
      <c r="S449" s="86"/>
      <c r="T449" s="87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T449" s="19" t="s">
        <v>130</v>
      </c>
      <c r="AU449" s="19" t="s">
        <v>85</v>
      </c>
    </row>
    <row r="450" s="13" customFormat="1">
      <c r="A450" s="13"/>
      <c r="B450" s="224"/>
      <c r="C450" s="225"/>
      <c r="D450" s="226" t="s">
        <v>132</v>
      </c>
      <c r="E450" s="227" t="s">
        <v>19</v>
      </c>
      <c r="F450" s="228" t="s">
        <v>133</v>
      </c>
      <c r="G450" s="225"/>
      <c r="H450" s="227" t="s">
        <v>19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132</v>
      </c>
      <c r="AU450" s="234" t="s">
        <v>85</v>
      </c>
      <c r="AV450" s="13" t="s">
        <v>83</v>
      </c>
      <c r="AW450" s="13" t="s">
        <v>37</v>
      </c>
      <c r="AX450" s="13" t="s">
        <v>75</v>
      </c>
      <c r="AY450" s="234" t="s">
        <v>122</v>
      </c>
    </row>
    <row r="451" s="14" customFormat="1">
      <c r="A451" s="14"/>
      <c r="B451" s="235"/>
      <c r="C451" s="236"/>
      <c r="D451" s="226" t="s">
        <v>132</v>
      </c>
      <c r="E451" s="237" t="s">
        <v>19</v>
      </c>
      <c r="F451" s="238" t="s">
        <v>464</v>
      </c>
      <c r="G451" s="236"/>
      <c r="H451" s="239">
        <v>4.9029999999999996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132</v>
      </c>
      <c r="AU451" s="245" t="s">
        <v>85</v>
      </c>
      <c r="AV451" s="14" t="s">
        <v>85</v>
      </c>
      <c r="AW451" s="14" t="s">
        <v>37</v>
      </c>
      <c r="AX451" s="14" t="s">
        <v>75</v>
      </c>
      <c r="AY451" s="245" t="s">
        <v>122</v>
      </c>
    </row>
    <row r="452" s="14" customFormat="1">
      <c r="A452" s="14"/>
      <c r="B452" s="235"/>
      <c r="C452" s="236"/>
      <c r="D452" s="226" t="s">
        <v>132</v>
      </c>
      <c r="E452" s="237" t="s">
        <v>19</v>
      </c>
      <c r="F452" s="238" t="s">
        <v>465</v>
      </c>
      <c r="G452" s="236"/>
      <c r="H452" s="239">
        <v>2.7599999999999998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132</v>
      </c>
      <c r="AU452" s="245" t="s">
        <v>85</v>
      </c>
      <c r="AV452" s="14" t="s">
        <v>85</v>
      </c>
      <c r="AW452" s="14" t="s">
        <v>37</v>
      </c>
      <c r="AX452" s="14" t="s">
        <v>75</v>
      </c>
      <c r="AY452" s="245" t="s">
        <v>122</v>
      </c>
    </row>
    <row r="453" s="14" customFormat="1">
      <c r="A453" s="14"/>
      <c r="B453" s="235"/>
      <c r="C453" s="236"/>
      <c r="D453" s="226" t="s">
        <v>132</v>
      </c>
      <c r="E453" s="237" t="s">
        <v>19</v>
      </c>
      <c r="F453" s="238" t="s">
        <v>466</v>
      </c>
      <c r="G453" s="236"/>
      <c r="H453" s="239">
        <v>1.911</v>
      </c>
      <c r="I453" s="240"/>
      <c r="J453" s="236"/>
      <c r="K453" s="236"/>
      <c r="L453" s="241"/>
      <c r="M453" s="242"/>
      <c r="N453" s="243"/>
      <c r="O453" s="243"/>
      <c r="P453" s="243"/>
      <c r="Q453" s="243"/>
      <c r="R453" s="243"/>
      <c r="S453" s="243"/>
      <c r="T453" s="24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5" t="s">
        <v>132</v>
      </c>
      <c r="AU453" s="245" t="s">
        <v>85</v>
      </c>
      <c r="AV453" s="14" t="s">
        <v>85</v>
      </c>
      <c r="AW453" s="14" t="s">
        <v>37</v>
      </c>
      <c r="AX453" s="14" t="s">
        <v>75</v>
      </c>
      <c r="AY453" s="245" t="s">
        <v>122</v>
      </c>
    </row>
    <row r="454" s="15" customFormat="1">
      <c r="A454" s="15"/>
      <c r="B454" s="246"/>
      <c r="C454" s="247"/>
      <c r="D454" s="226" t="s">
        <v>132</v>
      </c>
      <c r="E454" s="248" t="s">
        <v>19</v>
      </c>
      <c r="F454" s="249" t="s">
        <v>140</v>
      </c>
      <c r="G454" s="247"/>
      <c r="H454" s="250">
        <v>9.5739999999999998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6" t="s">
        <v>132</v>
      </c>
      <c r="AU454" s="256" t="s">
        <v>85</v>
      </c>
      <c r="AV454" s="15" t="s">
        <v>129</v>
      </c>
      <c r="AW454" s="15" t="s">
        <v>37</v>
      </c>
      <c r="AX454" s="15" t="s">
        <v>83</v>
      </c>
      <c r="AY454" s="256" t="s">
        <v>122</v>
      </c>
    </row>
    <row r="455" s="2" customFormat="1" ht="24.15" customHeight="1">
      <c r="A455" s="40"/>
      <c r="B455" s="41"/>
      <c r="C455" s="206" t="s">
        <v>309</v>
      </c>
      <c r="D455" s="206" t="s">
        <v>124</v>
      </c>
      <c r="E455" s="207" t="s">
        <v>485</v>
      </c>
      <c r="F455" s="208" t="s">
        <v>486</v>
      </c>
      <c r="G455" s="209" t="s">
        <v>149</v>
      </c>
      <c r="H455" s="210">
        <v>7.6840000000000002</v>
      </c>
      <c r="I455" s="211"/>
      <c r="J455" s="212">
        <f>ROUND(I455*H455,2)</f>
        <v>0</v>
      </c>
      <c r="K455" s="208" t="s">
        <v>128</v>
      </c>
      <c r="L455" s="46"/>
      <c r="M455" s="213" t="s">
        <v>19</v>
      </c>
      <c r="N455" s="214" t="s">
        <v>46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129</v>
      </c>
      <c r="AT455" s="217" t="s">
        <v>124</v>
      </c>
      <c r="AU455" s="217" t="s">
        <v>85</v>
      </c>
      <c r="AY455" s="19" t="s">
        <v>122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83</v>
      </c>
      <c r="BK455" s="218">
        <f>ROUND(I455*H455,2)</f>
        <v>0</v>
      </c>
      <c r="BL455" s="19" t="s">
        <v>129</v>
      </c>
      <c r="BM455" s="217" t="s">
        <v>487</v>
      </c>
    </row>
    <row r="456" s="2" customFormat="1">
      <c r="A456" s="40"/>
      <c r="B456" s="41"/>
      <c r="C456" s="42"/>
      <c r="D456" s="219" t="s">
        <v>130</v>
      </c>
      <c r="E456" s="42"/>
      <c r="F456" s="220" t="s">
        <v>488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130</v>
      </c>
      <c r="AU456" s="19" t="s">
        <v>85</v>
      </c>
    </row>
    <row r="457" s="13" customFormat="1">
      <c r="A457" s="13"/>
      <c r="B457" s="224"/>
      <c r="C457" s="225"/>
      <c r="D457" s="226" t="s">
        <v>132</v>
      </c>
      <c r="E457" s="227" t="s">
        <v>19</v>
      </c>
      <c r="F457" s="228" t="s">
        <v>489</v>
      </c>
      <c r="G457" s="225"/>
      <c r="H457" s="227" t="s">
        <v>19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132</v>
      </c>
      <c r="AU457" s="234" t="s">
        <v>85</v>
      </c>
      <c r="AV457" s="13" t="s">
        <v>83</v>
      </c>
      <c r="AW457" s="13" t="s">
        <v>37</v>
      </c>
      <c r="AX457" s="13" t="s">
        <v>75</v>
      </c>
      <c r="AY457" s="234" t="s">
        <v>122</v>
      </c>
    </row>
    <row r="458" s="13" customFormat="1">
      <c r="A458" s="13"/>
      <c r="B458" s="224"/>
      <c r="C458" s="225"/>
      <c r="D458" s="226" t="s">
        <v>132</v>
      </c>
      <c r="E458" s="227" t="s">
        <v>19</v>
      </c>
      <c r="F458" s="228" t="s">
        <v>133</v>
      </c>
      <c r="G458" s="225"/>
      <c r="H458" s="227" t="s">
        <v>19</v>
      </c>
      <c r="I458" s="229"/>
      <c r="J458" s="225"/>
      <c r="K458" s="225"/>
      <c r="L458" s="230"/>
      <c r="M458" s="231"/>
      <c r="N458" s="232"/>
      <c r="O458" s="232"/>
      <c r="P458" s="232"/>
      <c r="Q458" s="232"/>
      <c r="R458" s="232"/>
      <c r="S458" s="232"/>
      <c r="T458" s="23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4" t="s">
        <v>132</v>
      </c>
      <c r="AU458" s="234" t="s">
        <v>85</v>
      </c>
      <c r="AV458" s="13" t="s">
        <v>83</v>
      </c>
      <c r="AW458" s="13" t="s">
        <v>37</v>
      </c>
      <c r="AX458" s="13" t="s">
        <v>75</v>
      </c>
      <c r="AY458" s="234" t="s">
        <v>122</v>
      </c>
    </row>
    <row r="459" s="13" customFormat="1">
      <c r="A459" s="13"/>
      <c r="B459" s="224"/>
      <c r="C459" s="225"/>
      <c r="D459" s="226" t="s">
        <v>132</v>
      </c>
      <c r="E459" s="227" t="s">
        <v>19</v>
      </c>
      <c r="F459" s="228" t="s">
        <v>467</v>
      </c>
      <c r="G459" s="225"/>
      <c r="H459" s="227" t="s">
        <v>19</v>
      </c>
      <c r="I459" s="229"/>
      <c r="J459" s="225"/>
      <c r="K459" s="225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132</v>
      </c>
      <c r="AU459" s="234" t="s">
        <v>85</v>
      </c>
      <c r="AV459" s="13" t="s">
        <v>83</v>
      </c>
      <c r="AW459" s="13" t="s">
        <v>37</v>
      </c>
      <c r="AX459" s="13" t="s">
        <v>75</v>
      </c>
      <c r="AY459" s="234" t="s">
        <v>122</v>
      </c>
    </row>
    <row r="460" s="14" customFormat="1">
      <c r="A460" s="14"/>
      <c r="B460" s="235"/>
      <c r="C460" s="236"/>
      <c r="D460" s="226" t="s">
        <v>132</v>
      </c>
      <c r="E460" s="237" t="s">
        <v>19</v>
      </c>
      <c r="F460" s="238" t="s">
        <v>490</v>
      </c>
      <c r="G460" s="236"/>
      <c r="H460" s="239">
        <v>7.6840000000000002</v>
      </c>
      <c r="I460" s="240"/>
      <c r="J460" s="236"/>
      <c r="K460" s="236"/>
      <c r="L460" s="241"/>
      <c r="M460" s="242"/>
      <c r="N460" s="243"/>
      <c r="O460" s="243"/>
      <c r="P460" s="243"/>
      <c r="Q460" s="243"/>
      <c r="R460" s="243"/>
      <c r="S460" s="243"/>
      <c r="T460" s="24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5" t="s">
        <v>132</v>
      </c>
      <c r="AU460" s="245" t="s">
        <v>85</v>
      </c>
      <c r="AV460" s="14" t="s">
        <v>85</v>
      </c>
      <c r="AW460" s="14" t="s">
        <v>37</v>
      </c>
      <c r="AX460" s="14" t="s">
        <v>75</v>
      </c>
      <c r="AY460" s="245" t="s">
        <v>122</v>
      </c>
    </row>
    <row r="461" s="15" customFormat="1">
      <c r="A461" s="15"/>
      <c r="B461" s="246"/>
      <c r="C461" s="247"/>
      <c r="D461" s="226" t="s">
        <v>132</v>
      </c>
      <c r="E461" s="248" t="s">
        <v>19</v>
      </c>
      <c r="F461" s="249" t="s">
        <v>140</v>
      </c>
      <c r="G461" s="247"/>
      <c r="H461" s="250">
        <v>7.6840000000000002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6" t="s">
        <v>132</v>
      </c>
      <c r="AU461" s="256" t="s">
        <v>85</v>
      </c>
      <c r="AV461" s="15" t="s">
        <v>129</v>
      </c>
      <c r="AW461" s="15" t="s">
        <v>37</v>
      </c>
      <c r="AX461" s="15" t="s">
        <v>83</v>
      </c>
      <c r="AY461" s="256" t="s">
        <v>122</v>
      </c>
    </row>
    <row r="462" s="12" customFormat="1" ht="22.8" customHeight="1">
      <c r="A462" s="12"/>
      <c r="B462" s="190"/>
      <c r="C462" s="191"/>
      <c r="D462" s="192" t="s">
        <v>74</v>
      </c>
      <c r="E462" s="204" t="s">
        <v>491</v>
      </c>
      <c r="F462" s="204" t="s">
        <v>492</v>
      </c>
      <c r="G462" s="191"/>
      <c r="H462" s="191"/>
      <c r="I462" s="194"/>
      <c r="J462" s="205">
        <f>BK462</f>
        <v>0</v>
      </c>
      <c r="K462" s="191"/>
      <c r="L462" s="196"/>
      <c r="M462" s="197"/>
      <c r="N462" s="198"/>
      <c r="O462" s="198"/>
      <c r="P462" s="199">
        <f>SUM(P463:P476)</f>
        <v>0</v>
      </c>
      <c r="Q462" s="198"/>
      <c r="R462" s="199">
        <f>SUM(R463:R476)</f>
        <v>0</v>
      </c>
      <c r="S462" s="198"/>
      <c r="T462" s="200">
        <f>SUM(T463:T476)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01" t="s">
        <v>83</v>
      </c>
      <c r="AT462" s="202" t="s">
        <v>74</v>
      </c>
      <c r="AU462" s="202" t="s">
        <v>83</v>
      </c>
      <c r="AY462" s="201" t="s">
        <v>122</v>
      </c>
      <c r="BK462" s="203">
        <f>SUM(BK463:BK476)</f>
        <v>0</v>
      </c>
    </row>
    <row r="463" s="2" customFormat="1" ht="24.15" customHeight="1">
      <c r="A463" s="40"/>
      <c r="B463" s="41"/>
      <c r="C463" s="206" t="s">
        <v>493</v>
      </c>
      <c r="D463" s="206" t="s">
        <v>124</v>
      </c>
      <c r="E463" s="207" t="s">
        <v>494</v>
      </c>
      <c r="F463" s="208" t="s">
        <v>495</v>
      </c>
      <c r="G463" s="209" t="s">
        <v>149</v>
      </c>
      <c r="H463" s="210">
        <v>264.44999999999999</v>
      </c>
      <c r="I463" s="211"/>
      <c r="J463" s="212">
        <f>ROUND(I463*H463,2)</f>
        <v>0</v>
      </c>
      <c r="K463" s="208" t="s">
        <v>128</v>
      </c>
      <c r="L463" s="46"/>
      <c r="M463" s="213" t="s">
        <v>19</v>
      </c>
      <c r="N463" s="214" t="s">
        <v>46</v>
      </c>
      <c r="O463" s="86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129</v>
      </c>
      <c r="AT463" s="217" t="s">
        <v>124</v>
      </c>
      <c r="AU463" s="217" t="s">
        <v>85</v>
      </c>
      <c r="AY463" s="19" t="s">
        <v>122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83</v>
      </c>
      <c r="BK463" s="218">
        <f>ROUND(I463*H463,2)</f>
        <v>0</v>
      </c>
      <c r="BL463" s="19" t="s">
        <v>129</v>
      </c>
      <c r="BM463" s="217" t="s">
        <v>496</v>
      </c>
    </row>
    <row r="464" s="2" customFormat="1">
      <c r="A464" s="40"/>
      <c r="B464" s="41"/>
      <c r="C464" s="42"/>
      <c r="D464" s="219" t="s">
        <v>130</v>
      </c>
      <c r="E464" s="42"/>
      <c r="F464" s="220" t="s">
        <v>497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130</v>
      </c>
      <c r="AU464" s="19" t="s">
        <v>85</v>
      </c>
    </row>
    <row r="465" s="13" customFormat="1">
      <c r="A465" s="13"/>
      <c r="B465" s="224"/>
      <c r="C465" s="225"/>
      <c r="D465" s="226" t="s">
        <v>132</v>
      </c>
      <c r="E465" s="227" t="s">
        <v>19</v>
      </c>
      <c r="F465" s="228" t="s">
        <v>133</v>
      </c>
      <c r="G465" s="225"/>
      <c r="H465" s="227" t="s">
        <v>19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132</v>
      </c>
      <c r="AU465" s="234" t="s">
        <v>85</v>
      </c>
      <c r="AV465" s="13" t="s">
        <v>83</v>
      </c>
      <c r="AW465" s="13" t="s">
        <v>37</v>
      </c>
      <c r="AX465" s="13" t="s">
        <v>75</v>
      </c>
      <c r="AY465" s="234" t="s">
        <v>122</v>
      </c>
    </row>
    <row r="466" s="13" customFormat="1">
      <c r="A466" s="13"/>
      <c r="B466" s="224"/>
      <c r="C466" s="225"/>
      <c r="D466" s="226" t="s">
        <v>132</v>
      </c>
      <c r="E466" s="227" t="s">
        <v>19</v>
      </c>
      <c r="F466" s="228" t="s">
        <v>281</v>
      </c>
      <c r="G466" s="225"/>
      <c r="H466" s="227" t="s">
        <v>19</v>
      </c>
      <c r="I466" s="229"/>
      <c r="J466" s="225"/>
      <c r="K466" s="225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132</v>
      </c>
      <c r="AU466" s="234" t="s">
        <v>85</v>
      </c>
      <c r="AV466" s="13" t="s">
        <v>83</v>
      </c>
      <c r="AW466" s="13" t="s">
        <v>37</v>
      </c>
      <c r="AX466" s="13" t="s">
        <v>75</v>
      </c>
      <c r="AY466" s="234" t="s">
        <v>122</v>
      </c>
    </row>
    <row r="467" s="14" customFormat="1">
      <c r="A467" s="14"/>
      <c r="B467" s="235"/>
      <c r="C467" s="236"/>
      <c r="D467" s="226" t="s">
        <v>132</v>
      </c>
      <c r="E467" s="237" t="s">
        <v>19</v>
      </c>
      <c r="F467" s="238" t="s">
        <v>498</v>
      </c>
      <c r="G467" s="236"/>
      <c r="H467" s="239">
        <v>91</v>
      </c>
      <c r="I467" s="240"/>
      <c r="J467" s="236"/>
      <c r="K467" s="236"/>
      <c r="L467" s="241"/>
      <c r="M467" s="242"/>
      <c r="N467" s="243"/>
      <c r="O467" s="243"/>
      <c r="P467" s="243"/>
      <c r="Q467" s="243"/>
      <c r="R467" s="243"/>
      <c r="S467" s="243"/>
      <c r="T467" s="24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5" t="s">
        <v>132</v>
      </c>
      <c r="AU467" s="245" t="s">
        <v>85</v>
      </c>
      <c r="AV467" s="14" t="s">
        <v>85</v>
      </c>
      <c r="AW467" s="14" t="s">
        <v>37</v>
      </c>
      <c r="AX467" s="14" t="s">
        <v>75</v>
      </c>
      <c r="AY467" s="245" t="s">
        <v>122</v>
      </c>
    </row>
    <row r="468" s="13" customFormat="1">
      <c r="A468" s="13"/>
      <c r="B468" s="224"/>
      <c r="C468" s="225"/>
      <c r="D468" s="226" t="s">
        <v>132</v>
      </c>
      <c r="E468" s="227" t="s">
        <v>19</v>
      </c>
      <c r="F468" s="228" t="s">
        <v>283</v>
      </c>
      <c r="G468" s="225"/>
      <c r="H468" s="227" t="s">
        <v>19</v>
      </c>
      <c r="I468" s="229"/>
      <c r="J468" s="225"/>
      <c r="K468" s="225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132</v>
      </c>
      <c r="AU468" s="234" t="s">
        <v>85</v>
      </c>
      <c r="AV468" s="13" t="s">
        <v>83</v>
      </c>
      <c r="AW468" s="13" t="s">
        <v>37</v>
      </c>
      <c r="AX468" s="13" t="s">
        <v>75</v>
      </c>
      <c r="AY468" s="234" t="s">
        <v>122</v>
      </c>
    </row>
    <row r="469" s="14" customFormat="1">
      <c r="A469" s="14"/>
      <c r="B469" s="235"/>
      <c r="C469" s="236"/>
      <c r="D469" s="226" t="s">
        <v>132</v>
      </c>
      <c r="E469" s="237" t="s">
        <v>19</v>
      </c>
      <c r="F469" s="238" t="s">
        <v>284</v>
      </c>
      <c r="G469" s="236"/>
      <c r="H469" s="239">
        <v>36.299999999999997</v>
      </c>
      <c r="I469" s="240"/>
      <c r="J469" s="236"/>
      <c r="K469" s="236"/>
      <c r="L469" s="241"/>
      <c r="M469" s="242"/>
      <c r="N469" s="243"/>
      <c r="O469" s="243"/>
      <c r="P469" s="243"/>
      <c r="Q469" s="243"/>
      <c r="R469" s="243"/>
      <c r="S469" s="243"/>
      <c r="T469" s="24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5" t="s">
        <v>132</v>
      </c>
      <c r="AU469" s="245" t="s">
        <v>85</v>
      </c>
      <c r="AV469" s="14" t="s">
        <v>85</v>
      </c>
      <c r="AW469" s="14" t="s">
        <v>37</v>
      </c>
      <c r="AX469" s="14" t="s">
        <v>75</v>
      </c>
      <c r="AY469" s="245" t="s">
        <v>122</v>
      </c>
    </row>
    <row r="470" s="13" customFormat="1">
      <c r="A470" s="13"/>
      <c r="B470" s="224"/>
      <c r="C470" s="225"/>
      <c r="D470" s="226" t="s">
        <v>132</v>
      </c>
      <c r="E470" s="227" t="s">
        <v>19</v>
      </c>
      <c r="F470" s="228" t="s">
        <v>285</v>
      </c>
      <c r="G470" s="225"/>
      <c r="H470" s="227" t="s">
        <v>19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132</v>
      </c>
      <c r="AU470" s="234" t="s">
        <v>85</v>
      </c>
      <c r="AV470" s="13" t="s">
        <v>83</v>
      </c>
      <c r="AW470" s="13" t="s">
        <v>37</v>
      </c>
      <c r="AX470" s="13" t="s">
        <v>75</v>
      </c>
      <c r="AY470" s="234" t="s">
        <v>122</v>
      </c>
    </row>
    <row r="471" s="14" customFormat="1">
      <c r="A471" s="14"/>
      <c r="B471" s="235"/>
      <c r="C471" s="236"/>
      <c r="D471" s="226" t="s">
        <v>132</v>
      </c>
      <c r="E471" s="237" t="s">
        <v>19</v>
      </c>
      <c r="F471" s="238" t="s">
        <v>286</v>
      </c>
      <c r="G471" s="236"/>
      <c r="H471" s="239">
        <v>59.399999999999999</v>
      </c>
      <c r="I471" s="240"/>
      <c r="J471" s="236"/>
      <c r="K471" s="236"/>
      <c r="L471" s="241"/>
      <c r="M471" s="242"/>
      <c r="N471" s="243"/>
      <c r="O471" s="243"/>
      <c r="P471" s="243"/>
      <c r="Q471" s="243"/>
      <c r="R471" s="243"/>
      <c r="S471" s="243"/>
      <c r="T471" s="24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5" t="s">
        <v>132</v>
      </c>
      <c r="AU471" s="245" t="s">
        <v>85</v>
      </c>
      <c r="AV471" s="14" t="s">
        <v>85</v>
      </c>
      <c r="AW471" s="14" t="s">
        <v>37</v>
      </c>
      <c r="AX471" s="14" t="s">
        <v>75</v>
      </c>
      <c r="AY471" s="245" t="s">
        <v>122</v>
      </c>
    </row>
    <row r="472" s="13" customFormat="1">
      <c r="A472" s="13"/>
      <c r="B472" s="224"/>
      <c r="C472" s="225"/>
      <c r="D472" s="226" t="s">
        <v>132</v>
      </c>
      <c r="E472" s="227" t="s">
        <v>19</v>
      </c>
      <c r="F472" s="228" t="s">
        <v>287</v>
      </c>
      <c r="G472" s="225"/>
      <c r="H472" s="227" t="s">
        <v>19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132</v>
      </c>
      <c r="AU472" s="234" t="s">
        <v>85</v>
      </c>
      <c r="AV472" s="13" t="s">
        <v>83</v>
      </c>
      <c r="AW472" s="13" t="s">
        <v>37</v>
      </c>
      <c r="AX472" s="13" t="s">
        <v>75</v>
      </c>
      <c r="AY472" s="234" t="s">
        <v>122</v>
      </c>
    </row>
    <row r="473" s="14" customFormat="1">
      <c r="A473" s="14"/>
      <c r="B473" s="235"/>
      <c r="C473" s="236"/>
      <c r="D473" s="226" t="s">
        <v>132</v>
      </c>
      <c r="E473" s="237" t="s">
        <v>19</v>
      </c>
      <c r="F473" s="238" t="s">
        <v>499</v>
      </c>
      <c r="G473" s="236"/>
      <c r="H473" s="239">
        <v>21.199999999999999</v>
      </c>
      <c r="I473" s="240"/>
      <c r="J473" s="236"/>
      <c r="K473" s="236"/>
      <c r="L473" s="241"/>
      <c r="M473" s="242"/>
      <c r="N473" s="243"/>
      <c r="O473" s="243"/>
      <c r="P473" s="243"/>
      <c r="Q473" s="243"/>
      <c r="R473" s="243"/>
      <c r="S473" s="243"/>
      <c r="T473" s="24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5" t="s">
        <v>132</v>
      </c>
      <c r="AU473" s="245" t="s">
        <v>85</v>
      </c>
      <c r="AV473" s="14" t="s">
        <v>85</v>
      </c>
      <c r="AW473" s="14" t="s">
        <v>37</v>
      </c>
      <c r="AX473" s="14" t="s">
        <v>75</v>
      </c>
      <c r="AY473" s="245" t="s">
        <v>122</v>
      </c>
    </row>
    <row r="474" s="13" customFormat="1">
      <c r="A474" s="13"/>
      <c r="B474" s="224"/>
      <c r="C474" s="225"/>
      <c r="D474" s="226" t="s">
        <v>132</v>
      </c>
      <c r="E474" s="227" t="s">
        <v>19</v>
      </c>
      <c r="F474" s="228" t="s">
        <v>289</v>
      </c>
      <c r="G474" s="225"/>
      <c r="H474" s="227" t="s">
        <v>19</v>
      </c>
      <c r="I474" s="229"/>
      <c r="J474" s="225"/>
      <c r="K474" s="225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132</v>
      </c>
      <c r="AU474" s="234" t="s">
        <v>85</v>
      </c>
      <c r="AV474" s="13" t="s">
        <v>83</v>
      </c>
      <c r="AW474" s="13" t="s">
        <v>37</v>
      </c>
      <c r="AX474" s="13" t="s">
        <v>75</v>
      </c>
      <c r="AY474" s="234" t="s">
        <v>122</v>
      </c>
    </row>
    <row r="475" s="14" customFormat="1">
      <c r="A475" s="14"/>
      <c r="B475" s="235"/>
      <c r="C475" s="236"/>
      <c r="D475" s="226" t="s">
        <v>132</v>
      </c>
      <c r="E475" s="237" t="s">
        <v>19</v>
      </c>
      <c r="F475" s="238" t="s">
        <v>290</v>
      </c>
      <c r="G475" s="236"/>
      <c r="H475" s="239">
        <v>56.549999999999997</v>
      </c>
      <c r="I475" s="240"/>
      <c r="J475" s="236"/>
      <c r="K475" s="236"/>
      <c r="L475" s="241"/>
      <c r="M475" s="242"/>
      <c r="N475" s="243"/>
      <c r="O475" s="243"/>
      <c r="P475" s="243"/>
      <c r="Q475" s="243"/>
      <c r="R475" s="243"/>
      <c r="S475" s="243"/>
      <c r="T475" s="24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5" t="s">
        <v>132</v>
      </c>
      <c r="AU475" s="245" t="s">
        <v>85</v>
      </c>
      <c r="AV475" s="14" t="s">
        <v>85</v>
      </c>
      <c r="AW475" s="14" t="s">
        <v>37</v>
      </c>
      <c r="AX475" s="14" t="s">
        <v>75</v>
      </c>
      <c r="AY475" s="245" t="s">
        <v>122</v>
      </c>
    </row>
    <row r="476" s="15" customFormat="1">
      <c r="A476" s="15"/>
      <c r="B476" s="246"/>
      <c r="C476" s="247"/>
      <c r="D476" s="226" t="s">
        <v>132</v>
      </c>
      <c r="E476" s="248" t="s">
        <v>19</v>
      </c>
      <c r="F476" s="249" t="s">
        <v>140</v>
      </c>
      <c r="G476" s="247"/>
      <c r="H476" s="250">
        <v>264.44999999999999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6" t="s">
        <v>132</v>
      </c>
      <c r="AU476" s="256" t="s">
        <v>85</v>
      </c>
      <c r="AV476" s="15" t="s">
        <v>129</v>
      </c>
      <c r="AW476" s="15" t="s">
        <v>37</v>
      </c>
      <c r="AX476" s="15" t="s">
        <v>83</v>
      </c>
      <c r="AY476" s="256" t="s">
        <v>122</v>
      </c>
    </row>
    <row r="477" s="12" customFormat="1" ht="25.92" customHeight="1">
      <c r="A477" s="12"/>
      <c r="B477" s="190"/>
      <c r="C477" s="191"/>
      <c r="D477" s="192" t="s">
        <v>74</v>
      </c>
      <c r="E477" s="193" t="s">
        <v>205</v>
      </c>
      <c r="F477" s="193" t="s">
        <v>500</v>
      </c>
      <c r="G477" s="191"/>
      <c r="H477" s="191"/>
      <c r="I477" s="194"/>
      <c r="J477" s="195">
        <f>BK477</f>
        <v>0</v>
      </c>
      <c r="K477" s="191"/>
      <c r="L477" s="196"/>
      <c r="M477" s="197"/>
      <c r="N477" s="198"/>
      <c r="O477" s="198"/>
      <c r="P477" s="199">
        <f>P478+P875+P1769</f>
        <v>0</v>
      </c>
      <c r="Q477" s="198"/>
      <c r="R477" s="199">
        <f>R478+R875+R1769</f>
        <v>0.40639999999999998</v>
      </c>
      <c r="S477" s="198"/>
      <c r="T477" s="200">
        <f>T478+T875+T1769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01" t="s">
        <v>146</v>
      </c>
      <c r="AT477" s="202" t="s">
        <v>74</v>
      </c>
      <c r="AU477" s="202" t="s">
        <v>75</v>
      </c>
      <c r="AY477" s="201" t="s">
        <v>122</v>
      </c>
      <c r="BK477" s="203">
        <f>BK478+BK875+BK1769</f>
        <v>0</v>
      </c>
    </row>
    <row r="478" s="12" customFormat="1" ht="22.8" customHeight="1">
      <c r="A478" s="12"/>
      <c r="B478" s="190"/>
      <c r="C478" s="191"/>
      <c r="D478" s="192" t="s">
        <v>74</v>
      </c>
      <c r="E478" s="204" t="s">
        <v>501</v>
      </c>
      <c r="F478" s="204" t="s">
        <v>502</v>
      </c>
      <c r="G478" s="191"/>
      <c r="H478" s="191"/>
      <c r="I478" s="194"/>
      <c r="J478" s="205">
        <f>BK478</f>
        <v>0</v>
      </c>
      <c r="K478" s="191"/>
      <c r="L478" s="196"/>
      <c r="M478" s="197"/>
      <c r="N478" s="198"/>
      <c r="O478" s="198"/>
      <c r="P478" s="199">
        <f>SUM(P479:P874)</f>
        <v>0</v>
      </c>
      <c r="Q478" s="198"/>
      <c r="R478" s="199">
        <f>SUM(R479:R874)</f>
        <v>0</v>
      </c>
      <c r="S478" s="198"/>
      <c r="T478" s="200">
        <f>SUM(T479:T874)</f>
        <v>0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1" t="s">
        <v>146</v>
      </c>
      <c r="AT478" s="202" t="s">
        <v>74</v>
      </c>
      <c r="AU478" s="202" t="s">
        <v>83</v>
      </c>
      <c r="AY478" s="201" t="s">
        <v>122</v>
      </c>
      <c r="BK478" s="203">
        <f>SUM(BK479:BK874)</f>
        <v>0</v>
      </c>
    </row>
    <row r="479" s="2" customFormat="1" ht="16.5" customHeight="1">
      <c r="A479" s="40"/>
      <c r="B479" s="41"/>
      <c r="C479" s="206" t="s">
        <v>314</v>
      </c>
      <c r="D479" s="206" t="s">
        <v>124</v>
      </c>
      <c r="E479" s="207" t="s">
        <v>503</v>
      </c>
      <c r="F479" s="208" t="s">
        <v>504</v>
      </c>
      <c r="G479" s="209" t="s">
        <v>184</v>
      </c>
      <c r="H479" s="210">
        <v>32</v>
      </c>
      <c r="I479" s="211"/>
      <c r="J479" s="212">
        <f>ROUND(I479*H479,2)</f>
        <v>0</v>
      </c>
      <c r="K479" s="208" t="s">
        <v>128</v>
      </c>
      <c r="L479" s="46"/>
      <c r="M479" s="213" t="s">
        <v>19</v>
      </c>
      <c r="N479" s="214" t="s">
        <v>46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327</v>
      </c>
      <c r="AT479" s="217" t="s">
        <v>124</v>
      </c>
      <c r="AU479" s="217" t="s">
        <v>85</v>
      </c>
      <c r="AY479" s="19" t="s">
        <v>122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83</v>
      </c>
      <c r="BK479" s="218">
        <f>ROUND(I479*H479,2)</f>
        <v>0</v>
      </c>
      <c r="BL479" s="19" t="s">
        <v>327</v>
      </c>
      <c r="BM479" s="217" t="s">
        <v>505</v>
      </c>
    </row>
    <row r="480" s="2" customFormat="1">
      <c r="A480" s="40"/>
      <c r="B480" s="41"/>
      <c r="C480" s="42"/>
      <c r="D480" s="219" t="s">
        <v>130</v>
      </c>
      <c r="E480" s="42"/>
      <c r="F480" s="220" t="s">
        <v>506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130</v>
      </c>
      <c r="AU480" s="19" t="s">
        <v>85</v>
      </c>
    </row>
    <row r="481" s="13" customFormat="1">
      <c r="A481" s="13"/>
      <c r="B481" s="224"/>
      <c r="C481" s="225"/>
      <c r="D481" s="226" t="s">
        <v>132</v>
      </c>
      <c r="E481" s="227" t="s">
        <v>19</v>
      </c>
      <c r="F481" s="228" t="s">
        <v>507</v>
      </c>
      <c r="G481" s="225"/>
      <c r="H481" s="227" t="s">
        <v>19</v>
      </c>
      <c r="I481" s="229"/>
      <c r="J481" s="225"/>
      <c r="K481" s="225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132</v>
      </c>
      <c r="AU481" s="234" t="s">
        <v>85</v>
      </c>
      <c r="AV481" s="13" t="s">
        <v>83</v>
      </c>
      <c r="AW481" s="13" t="s">
        <v>37</v>
      </c>
      <c r="AX481" s="13" t="s">
        <v>75</v>
      </c>
      <c r="AY481" s="234" t="s">
        <v>122</v>
      </c>
    </row>
    <row r="482" s="13" customFormat="1">
      <c r="A482" s="13"/>
      <c r="B482" s="224"/>
      <c r="C482" s="225"/>
      <c r="D482" s="226" t="s">
        <v>132</v>
      </c>
      <c r="E482" s="227" t="s">
        <v>19</v>
      </c>
      <c r="F482" s="228" t="s">
        <v>508</v>
      </c>
      <c r="G482" s="225"/>
      <c r="H482" s="227" t="s">
        <v>19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132</v>
      </c>
      <c r="AU482" s="234" t="s">
        <v>85</v>
      </c>
      <c r="AV482" s="13" t="s">
        <v>83</v>
      </c>
      <c r="AW482" s="13" t="s">
        <v>37</v>
      </c>
      <c r="AX482" s="13" t="s">
        <v>75</v>
      </c>
      <c r="AY482" s="234" t="s">
        <v>122</v>
      </c>
    </row>
    <row r="483" s="14" customFormat="1">
      <c r="A483" s="14"/>
      <c r="B483" s="235"/>
      <c r="C483" s="236"/>
      <c r="D483" s="226" t="s">
        <v>132</v>
      </c>
      <c r="E483" s="237" t="s">
        <v>19</v>
      </c>
      <c r="F483" s="238" t="s">
        <v>509</v>
      </c>
      <c r="G483" s="236"/>
      <c r="H483" s="239">
        <v>32</v>
      </c>
      <c r="I483" s="240"/>
      <c r="J483" s="236"/>
      <c r="K483" s="236"/>
      <c r="L483" s="241"/>
      <c r="M483" s="242"/>
      <c r="N483" s="243"/>
      <c r="O483" s="243"/>
      <c r="P483" s="243"/>
      <c r="Q483" s="243"/>
      <c r="R483" s="243"/>
      <c r="S483" s="243"/>
      <c r="T483" s="24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5" t="s">
        <v>132</v>
      </c>
      <c r="AU483" s="245" t="s">
        <v>85</v>
      </c>
      <c r="AV483" s="14" t="s">
        <v>85</v>
      </c>
      <c r="AW483" s="14" t="s">
        <v>37</v>
      </c>
      <c r="AX483" s="14" t="s">
        <v>75</v>
      </c>
      <c r="AY483" s="245" t="s">
        <v>122</v>
      </c>
    </row>
    <row r="484" s="15" customFormat="1">
      <c r="A484" s="15"/>
      <c r="B484" s="246"/>
      <c r="C484" s="247"/>
      <c r="D484" s="226" t="s">
        <v>132</v>
      </c>
      <c r="E484" s="248" t="s">
        <v>19</v>
      </c>
      <c r="F484" s="249" t="s">
        <v>140</v>
      </c>
      <c r="G484" s="247"/>
      <c r="H484" s="250">
        <v>32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6" t="s">
        <v>132</v>
      </c>
      <c r="AU484" s="256" t="s">
        <v>85</v>
      </c>
      <c r="AV484" s="15" t="s">
        <v>129</v>
      </c>
      <c r="AW484" s="15" t="s">
        <v>37</v>
      </c>
      <c r="AX484" s="15" t="s">
        <v>83</v>
      </c>
      <c r="AY484" s="256" t="s">
        <v>122</v>
      </c>
    </row>
    <row r="485" s="2" customFormat="1" ht="16.5" customHeight="1">
      <c r="A485" s="40"/>
      <c r="B485" s="41"/>
      <c r="C485" s="257" t="s">
        <v>510</v>
      </c>
      <c r="D485" s="257" t="s">
        <v>205</v>
      </c>
      <c r="E485" s="258" t="s">
        <v>511</v>
      </c>
      <c r="F485" s="259" t="s">
        <v>512</v>
      </c>
      <c r="G485" s="260" t="s">
        <v>184</v>
      </c>
      <c r="H485" s="261">
        <v>32</v>
      </c>
      <c r="I485" s="262"/>
      <c r="J485" s="263">
        <f>ROUND(I485*H485,2)</f>
        <v>0</v>
      </c>
      <c r="K485" s="259" t="s">
        <v>128</v>
      </c>
      <c r="L485" s="264"/>
      <c r="M485" s="265" t="s">
        <v>19</v>
      </c>
      <c r="N485" s="266" t="s">
        <v>46</v>
      </c>
      <c r="O485" s="86"/>
      <c r="P485" s="215">
        <f>O485*H485</f>
        <v>0</v>
      </c>
      <c r="Q485" s="215">
        <v>0</v>
      </c>
      <c r="R485" s="215">
        <f>Q485*H485</f>
        <v>0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513</v>
      </c>
      <c r="AT485" s="217" t="s">
        <v>205</v>
      </c>
      <c r="AU485" s="217" t="s">
        <v>85</v>
      </c>
      <c r="AY485" s="19" t="s">
        <v>122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83</v>
      </c>
      <c r="BK485" s="218">
        <f>ROUND(I485*H485,2)</f>
        <v>0</v>
      </c>
      <c r="BL485" s="19" t="s">
        <v>327</v>
      </c>
      <c r="BM485" s="217" t="s">
        <v>514</v>
      </c>
    </row>
    <row r="486" s="13" customFormat="1">
      <c r="A486" s="13"/>
      <c r="B486" s="224"/>
      <c r="C486" s="225"/>
      <c r="D486" s="226" t="s">
        <v>132</v>
      </c>
      <c r="E486" s="227" t="s">
        <v>19</v>
      </c>
      <c r="F486" s="228" t="s">
        <v>507</v>
      </c>
      <c r="G486" s="225"/>
      <c r="H486" s="227" t="s">
        <v>19</v>
      </c>
      <c r="I486" s="229"/>
      <c r="J486" s="225"/>
      <c r="K486" s="225"/>
      <c r="L486" s="230"/>
      <c r="M486" s="231"/>
      <c r="N486" s="232"/>
      <c r="O486" s="232"/>
      <c r="P486" s="232"/>
      <c r="Q486" s="232"/>
      <c r="R486" s="232"/>
      <c r="S486" s="232"/>
      <c r="T486" s="23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4" t="s">
        <v>132</v>
      </c>
      <c r="AU486" s="234" t="s">
        <v>85</v>
      </c>
      <c r="AV486" s="13" t="s">
        <v>83</v>
      </c>
      <c r="AW486" s="13" t="s">
        <v>37</v>
      </c>
      <c r="AX486" s="13" t="s">
        <v>75</v>
      </c>
      <c r="AY486" s="234" t="s">
        <v>122</v>
      </c>
    </row>
    <row r="487" s="13" customFormat="1">
      <c r="A487" s="13"/>
      <c r="B487" s="224"/>
      <c r="C487" s="225"/>
      <c r="D487" s="226" t="s">
        <v>132</v>
      </c>
      <c r="E487" s="227" t="s">
        <v>19</v>
      </c>
      <c r="F487" s="228" t="s">
        <v>508</v>
      </c>
      <c r="G487" s="225"/>
      <c r="H487" s="227" t="s">
        <v>19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132</v>
      </c>
      <c r="AU487" s="234" t="s">
        <v>85</v>
      </c>
      <c r="AV487" s="13" t="s">
        <v>83</v>
      </c>
      <c r="AW487" s="13" t="s">
        <v>37</v>
      </c>
      <c r="AX487" s="13" t="s">
        <v>75</v>
      </c>
      <c r="AY487" s="234" t="s">
        <v>122</v>
      </c>
    </row>
    <row r="488" s="14" customFormat="1">
      <c r="A488" s="14"/>
      <c r="B488" s="235"/>
      <c r="C488" s="236"/>
      <c r="D488" s="226" t="s">
        <v>132</v>
      </c>
      <c r="E488" s="237" t="s">
        <v>19</v>
      </c>
      <c r="F488" s="238" t="s">
        <v>509</v>
      </c>
      <c r="G488" s="236"/>
      <c r="H488" s="239">
        <v>32</v>
      </c>
      <c r="I488" s="240"/>
      <c r="J488" s="236"/>
      <c r="K488" s="236"/>
      <c r="L488" s="241"/>
      <c r="M488" s="242"/>
      <c r="N488" s="243"/>
      <c r="O488" s="243"/>
      <c r="P488" s="243"/>
      <c r="Q488" s="243"/>
      <c r="R488" s="243"/>
      <c r="S488" s="243"/>
      <c r="T488" s="24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5" t="s">
        <v>132</v>
      </c>
      <c r="AU488" s="245" t="s">
        <v>85</v>
      </c>
      <c r="AV488" s="14" t="s">
        <v>85</v>
      </c>
      <c r="AW488" s="14" t="s">
        <v>37</v>
      </c>
      <c r="AX488" s="14" t="s">
        <v>75</v>
      </c>
      <c r="AY488" s="245" t="s">
        <v>122</v>
      </c>
    </row>
    <row r="489" s="15" customFormat="1">
      <c r="A489" s="15"/>
      <c r="B489" s="246"/>
      <c r="C489" s="247"/>
      <c r="D489" s="226" t="s">
        <v>132</v>
      </c>
      <c r="E489" s="248" t="s">
        <v>19</v>
      </c>
      <c r="F489" s="249" t="s">
        <v>140</v>
      </c>
      <c r="G489" s="247"/>
      <c r="H489" s="250">
        <v>32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6" t="s">
        <v>132</v>
      </c>
      <c r="AU489" s="256" t="s">
        <v>85</v>
      </c>
      <c r="AV489" s="15" t="s">
        <v>129</v>
      </c>
      <c r="AW489" s="15" t="s">
        <v>37</v>
      </c>
      <c r="AX489" s="15" t="s">
        <v>83</v>
      </c>
      <c r="AY489" s="256" t="s">
        <v>122</v>
      </c>
    </row>
    <row r="490" s="2" customFormat="1" ht="16.5" customHeight="1">
      <c r="A490" s="40"/>
      <c r="B490" s="41"/>
      <c r="C490" s="206" t="s">
        <v>322</v>
      </c>
      <c r="D490" s="206" t="s">
        <v>124</v>
      </c>
      <c r="E490" s="207" t="s">
        <v>515</v>
      </c>
      <c r="F490" s="208" t="s">
        <v>516</v>
      </c>
      <c r="G490" s="209" t="s">
        <v>184</v>
      </c>
      <c r="H490" s="210">
        <v>15</v>
      </c>
      <c r="I490" s="211"/>
      <c r="J490" s="212">
        <f>ROUND(I490*H490,2)</f>
        <v>0</v>
      </c>
      <c r="K490" s="208" t="s">
        <v>128</v>
      </c>
      <c r="L490" s="46"/>
      <c r="M490" s="213" t="s">
        <v>19</v>
      </c>
      <c r="N490" s="214" t="s">
        <v>46</v>
      </c>
      <c r="O490" s="86"/>
      <c r="P490" s="215">
        <f>O490*H490</f>
        <v>0</v>
      </c>
      <c r="Q490" s="215">
        <v>0</v>
      </c>
      <c r="R490" s="215">
        <f>Q490*H490</f>
        <v>0</v>
      </c>
      <c r="S490" s="215">
        <v>0</v>
      </c>
      <c r="T490" s="216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7" t="s">
        <v>327</v>
      </c>
      <c r="AT490" s="217" t="s">
        <v>124</v>
      </c>
      <c r="AU490" s="217" t="s">
        <v>85</v>
      </c>
      <c r="AY490" s="19" t="s">
        <v>122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9" t="s">
        <v>83</v>
      </c>
      <c r="BK490" s="218">
        <f>ROUND(I490*H490,2)</f>
        <v>0</v>
      </c>
      <c r="BL490" s="19" t="s">
        <v>327</v>
      </c>
      <c r="BM490" s="217" t="s">
        <v>517</v>
      </c>
    </row>
    <row r="491" s="2" customFormat="1">
      <c r="A491" s="40"/>
      <c r="B491" s="41"/>
      <c r="C491" s="42"/>
      <c r="D491" s="219" t="s">
        <v>130</v>
      </c>
      <c r="E491" s="42"/>
      <c r="F491" s="220" t="s">
        <v>518</v>
      </c>
      <c r="G491" s="42"/>
      <c r="H491" s="42"/>
      <c r="I491" s="221"/>
      <c r="J491" s="42"/>
      <c r="K491" s="42"/>
      <c r="L491" s="46"/>
      <c r="M491" s="222"/>
      <c r="N491" s="223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130</v>
      </c>
      <c r="AU491" s="19" t="s">
        <v>85</v>
      </c>
    </row>
    <row r="492" s="13" customFormat="1">
      <c r="A492" s="13"/>
      <c r="B492" s="224"/>
      <c r="C492" s="225"/>
      <c r="D492" s="226" t="s">
        <v>132</v>
      </c>
      <c r="E492" s="227" t="s">
        <v>19</v>
      </c>
      <c r="F492" s="228" t="s">
        <v>507</v>
      </c>
      <c r="G492" s="225"/>
      <c r="H492" s="227" t="s">
        <v>19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4" t="s">
        <v>132</v>
      </c>
      <c r="AU492" s="234" t="s">
        <v>85</v>
      </c>
      <c r="AV492" s="13" t="s">
        <v>83</v>
      </c>
      <c r="AW492" s="13" t="s">
        <v>37</v>
      </c>
      <c r="AX492" s="13" t="s">
        <v>75</v>
      </c>
      <c r="AY492" s="234" t="s">
        <v>122</v>
      </c>
    </row>
    <row r="493" s="13" customFormat="1">
      <c r="A493" s="13"/>
      <c r="B493" s="224"/>
      <c r="C493" s="225"/>
      <c r="D493" s="226" t="s">
        <v>132</v>
      </c>
      <c r="E493" s="227" t="s">
        <v>19</v>
      </c>
      <c r="F493" s="228" t="s">
        <v>519</v>
      </c>
      <c r="G493" s="225"/>
      <c r="H493" s="227" t="s">
        <v>19</v>
      </c>
      <c r="I493" s="229"/>
      <c r="J493" s="225"/>
      <c r="K493" s="225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132</v>
      </c>
      <c r="AU493" s="234" t="s">
        <v>85</v>
      </c>
      <c r="AV493" s="13" t="s">
        <v>83</v>
      </c>
      <c r="AW493" s="13" t="s">
        <v>37</v>
      </c>
      <c r="AX493" s="13" t="s">
        <v>75</v>
      </c>
      <c r="AY493" s="234" t="s">
        <v>122</v>
      </c>
    </row>
    <row r="494" s="14" customFormat="1">
      <c r="A494" s="14"/>
      <c r="B494" s="235"/>
      <c r="C494" s="236"/>
      <c r="D494" s="226" t="s">
        <v>132</v>
      </c>
      <c r="E494" s="237" t="s">
        <v>19</v>
      </c>
      <c r="F494" s="238" t="s">
        <v>224</v>
      </c>
      <c r="G494" s="236"/>
      <c r="H494" s="239">
        <v>15</v>
      </c>
      <c r="I494" s="240"/>
      <c r="J494" s="236"/>
      <c r="K494" s="236"/>
      <c r="L494" s="241"/>
      <c r="M494" s="242"/>
      <c r="N494" s="243"/>
      <c r="O494" s="243"/>
      <c r="P494" s="243"/>
      <c r="Q494" s="243"/>
      <c r="R494" s="243"/>
      <c r="S494" s="243"/>
      <c r="T494" s="24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5" t="s">
        <v>132</v>
      </c>
      <c r="AU494" s="245" t="s">
        <v>85</v>
      </c>
      <c r="AV494" s="14" t="s">
        <v>85</v>
      </c>
      <c r="AW494" s="14" t="s">
        <v>37</v>
      </c>
      <c r="AX494" s="14" t="s">
        <v>75</v>
      </c>
      <c r="AY494" s="245" t="s">
        <v>122</v>
      </c>
    </row>
    <row r="495" s="15" customFormat="1">
      <c r="A495" s="15"/>
      <c r="B495" s="246"/>
      <c r="C495" s="247"/>
      <c r="D495" s="226" t="s">
        <v>132</v>
      </c>
      <c r="E495" s="248" t="s">
        <v>19</v>
      </c>
      <c r="F495" s="249" t="s">
        <v>140</v>
      </c>
      <c r="G495" s="247"/>
      <c r="H495" s="250">
        <v>15</v>
      </c>
      <c r="I495" s="251"/>
      <c r="J495" s="247"/>
      <c r="K495" s="247"/>
      <c r="L495" s="252"/>
      <c r="M495" s="253"/>
      <c r="N495" s="254"/>
      <c r="O495" s="254"/>
      <c r="P495" s="254"/>
      <c r="Q495" s="254"/>
      <c r="R495" s="254"/>
      <c r="S495" s="254"/>
      <c r="T495" s="25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6" t="s">
        <v>132</v>
      </c>
      <c r="AU495" s="256" t="s">
        <v>85</v>
      </c>
      <c r="AV495" s="15" t="s">
        <v>129</v>
      </c>
      <c r="AW495" s="15" t="s">
        <v>37</v>
      </c>
      <c r="AX495" s="15" t="s">
        <v>83</v>
      </c>
      <c r="AY495" s="256" t="s">
        <v>122</v>
      </c>
    </row>
    <row r="496" s="2" customFormat="1" ht="16.5" customHeight="1">
      <c r="A496" s="40"/>
      <c r="B496" s="41"/>
      <c r="C496" s="257" t="s">
        <v>520</v>
      </c>
      <c r="D496" s="257" t="s">
        <v>205</v>
      </c>
      <c r="E496" s="258" t="s">
        <v>521</v>
      </c>
      <c r="F496" s="259" t="s">
        <v>522</v>
      </c>
      <c r="G496" s="260" t="s">
        <v>184</v>
      </c>
      <c r="H496" s="261">
        <v>15</v>
      </c>
      <c r="I496" s="262"/>
      <c r="J496" s="263">
        <f>ROUND(I496*H496,2)</f>
        <v>0</v>
      </c>
      <c r="K496" s="259" t="s">
        <v>128</v>
      </c>
      <c r="L496" s="264"/>
      <c r="M496" s="265" t="s">
        <v>19</v>
      </c>
      <c r="N496" s="266" t="s">
        <v>46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513</v>
      </c>
      <c r="AT496" s="217" t="s">
        <v>205</v>
      </c>
      <c r="AU496" s="217" t="s">
        <v>85</v>
      </c>
      <c r="AY496" s="19" t="s">
        <v>122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83</v>
      </c>
      <c r="BK496" s="218">
        <f>ROUND(I496*H496,2)</f>
        <v>0</v>
      </c>
      <c r="BL496" s="19" t="s">
        <v>327</v>
      </c>
      <c r="BM496" s="217" t="s">
        <v>523</v>
      </c>
    </row>
    <row r="497" s="2" customFormat="1">
      <c r="A497" s="40"/>
      <c r="B497" s="41"/>
      <c r="C497" s="42"/>
      <c r="D497" s="226" t="s">
        <v>524</v>
      </c>
      <c r="E497" s="42"/>
      <c r="F497" s="267" t="s">
        <v>525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524</v>
      </c>
      <c r="AU497" s="19" t="s">
        <v>85</v>
      </c>
    </row>
    <row r="498" s="13" customFormat="1">
      <c r="A498" s="13"/>
      <c r="B498" s="224"/>
      <c r="C498" s="225"/>
      <c r="D498" s="226" t="s">
        <v>132</v>
      </c>
      <c r="E498" s="227" t="s">
        <v>19</v>
      </c>
      <c r="F498" s="228" t="s">
        <v>507</v>
      </c>
      <c r="G498" s="225"/>
      <c r="H498" s="227" t="s">
        <v>19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132</v>
      </c>
      <c r="AU498" s="234" t="s">
        <v>85</v>
      </c>
      <c r="AV498" s="13" t="s">
        <v>83</v>
      </c>
      <c r="AW498" s="13" t="s">
        <v>37</v>
      </c>
      <c r="AX498" s="13" t="s">
        <v>75</v>
      </c>
      <c r="AY498" s="234" t="s">
        <v>122</v>
      </c>
    </row>
    <row r="499" s="13" customFormat="1">
      <c r="A499" s="13"/>
      <c r="B499" s="224"/>
      <c r="C499" s="225"/>
      <c r="D499" s="226" t="s">
        <v>132</v>
      </c>
      <c r="E499" s="227" t="s">
        <v>19</v>
      </c>
      <c r="F499" s="228" t="s">
        <v>519</v>
      </c>
      <c r="G499" s="225"/>
      <c r="H499" s="227" t="s">
        <v>19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132</v>
      </c>
      <c r="AU499" s="234" t="s">
        <v>85</v>
      </c>
      <c r="AV499" s="13" t="s">
        <v>83</v>
      </c>
      <c r="AW499" s="13" t="s">
        <v>37</v>
      </c>
      <c r="AX499" s="13" t="s">
        <v>75</v>
      </c>
      <c r="AY499" s="234" t="s">
        <v>122</v>
      </c>
    </row>
    <row r="500" s="14" customFormat="1">
      <c r="A500" s="14"/>
      <c r="B500" s="235"/>
      <c r="C500" s="236"/>
      <c r="D500" s="226" t="s">
        <v>132</v>
      </c>
      <c r="E500" s="237" t="s">
        <v>19</v>
      </c>
      <c r="F500" s="238" t="s">
        <v>224</v>
      </c>
      <c r="G500" s="236"/>
      <c r="H500" s="239">
        <v>15</v>
      </c>
      <c r="I500" s="240"/>
      <c r="J500" s="236"/>
      <c r="K500" s="236"/>
      <c r="L500" s="241"/>
      <c r="M500" s="242"/>
      <c r="N500" s="243"/>
      <c r="O500" s="243"/>
      <c r="P500" s="243"/>
      <c r="Q500" s="243"/>
      <c r="R500" s="243"/>
      <c r="S500" s="243"/>
      <c r="T500" s="24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5" t="s">
        <v>132</v>
      </c>
      <c r="AU500" s="245" t="s">
        <v>85</v>
      </c>
      <c r="AV500" s="14" t="s">
        <v>85</v>
      </c>
      <c r="AW500" s="14" t="s">
        <v>37</v>
      </c>
      <c r="AX500" s="14" t="s">
        <v>75</v>
      </c>
      <c r="AY500" s="245" t="s">
        <v>122</v>
      </c>
    </row>
    <row r="501" s="15" customFormat="1">
      <c r="A501" s="15"/>
      <c r="B501" s="246"/>
      <c r="C501" s="247"/>
      <c r="D501" s="226" t="s">
        <v>132</v>
      </c>
      <c r="E501" s="248" t="s">
        <v>19</v>
      </c>
      <c r="F501" s="249" t="s">
        <v>140</v>
      </c>
      <c r="G501" s="247"/>
      <c r="H501" s="250">
        <v>15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6" t="s">
        <v>132</v>
      </c>
      <c r="AU501" s="256" t="s">
        <v>85</v>
      </c>
      <c r="AV501" s="15" t="s">
        <v>129</v>
      </c>
      <c r="AW501" s="15" t="s">
        <v>37</v>
      </c>
      <c r="AX501" s="15" t="s">
        <v>83</v>
      </c>
      <c r="AY501" s="256" t="s">
        <v>122</v>
      </c>
    </row>
    <row r="502" s="2" customFormat="1" ht="16.5" customHeight="1">
      <c r="A502" s="40"/>
      <c r="B502" s="41"/>
      <c r="C502" s="206" t="s">
        <v>327</v>
      </c>
      <c r="D502" s="206" t="s">
        <v>124</v>
      </c>
      <c r="E502" s="207" t="s">
        <v>526</v>
      </c>
      <c r="F502" s="208" t="s">
        <v>527</v>
      </c>
      <c r="G502" s="209" t="s">
        <v>321</v>
      </c>
      <c r="H502" s="210">
        <v>387</v>
      </c>
      <c r="I502" s="211"/>
      <c r="J502" s="212">
        <f>ROUND(I502*H502,2)</f>
        <v>0</v>
      </c>
      <c r="K502" s="208" t="s">
        <v>128</v>
      </c>
      <c r="L502" s="46"/>
      <c r="M502" s="213" t="s">
        <v>19</v>
      </c>
      <c r="N502" s="214" t="s">
        <v>46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327</v>
      </c>
      <c r="AT502" s="217" t="s">
        <v>124</v>
      </c>
      <c r="AU502" s="217" t="s">
        <v>85</v>
      </c>
      <c r="AY502" s="19" t="s">
        <v>122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83</v>
      </c>
      <c r="BK502" s="218">
        <f>ROUND(I502*H502,2)</f>
        <v>0</v>
      </c>
      <c r="BL502" s="19" t="s">
        <v>327</v>
      </c>
      <c r="BM502" s="217" t="s">
        <v>528</v>
      </c>
    </row>
    <row r="503" s="2" customFormat="1">
      <c r="A503" s="40"/>
      <c r="B503" s="41"/>
      <c r="C503" s="42"/>
      <c r="D503" s="219" t="s">
        <v>130</v>
      </c>
      <c r="E503" s="42"/>
      <c r="F503" s="220" t="s">
        <v>529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130</v>
      </c>
      <c r="AU503" s="19" t="s">
        <v>85</v>
      </c>
    </row>
    <row r="504" s="13" customFormat="1">
      <c r="A504" s="13"/>
      <c r="B504" s="224"/>
      <c r="C504" s="225"/>
      <c r="D504" s="226" t="s">
        <v>132</v>
      </c>
      <c r="E504" s="227" t="s">
        <v>19</v>
      </c>
      <c r="F504" s="228" t="s">
        <v>507</v>
      </c>
      <c r="G504" s="225"/>
      <c r="H504" s="227" t="s">
        <v>19</v>
      </c>
      <c r="I504" s="229"/>
      <c r="J504" s="225"/>
      <c r="K504" s="225"/>
      <c r="L504" s="230"/>
      <c r="M504" s="231"/>
      <c r="N504" s="232"/>
      <c r="O504" s="232"/>
      <c r="P504" s="232"/>
      <c r="Q504" s="232"/>
      <c r="R504" s="232"/>
      <c r="S504" s="232"/>
      <c r="T504" s="23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4" t="s">
        <v>132</v>
      </c>
      <c r="AU504" s="234" t="s">
        <v>85</v>
      </c>
      <c r="AV504" s="13" t="s">
        <v>83</v>
      </c>
      <c r="AW504" s="13" t="s">
        <v>37</v>
      </c>
      <c r="AX504" s="13" t="s">
        <v>75</v>
      </c>
      <c r="AY504" s="234" t="s">
        <v>122</v>
      </c>
    </row>
    <row r="505" s="13" customFormat="1">
      <c r="A505" s="13"/>
      <c r="B505" s="224"/>
      <c r="C505" s="225"/>
      <c r="D505" s="226" t="s">
        <v>132</v>
      </c>
      <c r="E505" s="227" t="s">
        <v>19</v>
      </c>
      <c r="F505" s="228" t="s">
        <v>530</v>
      </c>
      <c r="G505" s="225"/>
      <c r="H505" s="227" t="s">
        <v>19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132</v>
      </c>
      <c r="AU505" s="234" t="s">
        <v>85</v>
      </c>
      <c r="AV505" s="13" t="s">
        <v>83</v>
      </c>
      <c r="AW505" s="13" t="s">
        <v>37</v>
      </c>
      <c r="AX505" s="13" t="s">
        <v>75</v>
      </c>
      <c r="AY505" s="234" t="s">
        <v>122</v>
      </c>
    </row>
    <row r="506" s="14" customFormat="1">
      <c r="A506" s="14"/>
      <c r="B506" s="235"/>
      <c r="C506" s="236"/>
      <c r="D506" s="226" t="s">
        <v>132</v>
      </c>
      <c r="E506" s="237" t="s">
        <v>19</v>
      </c>
      <c r="F506" s="238" t="s">
        <v>531</v>
      </c>
      <c r="G506" s="236"/>
      <c r="H506" s="239">
        <v>387</v>
      </c>
      <c r="I506" s="240"/>
      <c r="J506" s="236"/>
      <c r="K506" s="236"/>
      <c r="L506" s="241"/>
      <c r="M506" s="242"/>
      <c r="N506" s="243"/>
      <c r="O506" s="243"/>
      <c r="P506" s="243"/>
      <c r="Q506" s="243"/>
      <c r="R506" s="243"/>
      <c r="S506" s="243"/>
      <c r="T506" s="24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5" t="s">
        <v>132</v>
      </c>
      <c r="AU506" s="245" t="s">
        <v>85</v>
      </c>
      <c r="AV506" s="14" t="s">
        <v>85</v>
      </c>
      <c r="AW506" s="14" t="s">
        <v>37</v>
      </c>
      <c r="AX506" s="14" t="s">
        <v>75</v>
      </c>
      <c r="AY506" s="245" t="s">
        <v>122</v>
      </c>
    </row>
    <row r="507" s="15" customFormat="1">
      <c r="A507" s="15"/>
      <c r="B507" s="246"/>
      <c r="C507" s="247"/>
      <c r="D507" s="226" t="s">
        <v>132</v>
      </c>
      <c r="E507" s="248" t="s">
        <v>19</v>
      </c>
      <c r="F507" s="249" t="s">
        <v>140</v>
      </c>
      <c r="G507" s="247"/>
      <c r="H507" s="250">
        <v>387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6" t="s">
        <v>132</v>
      </c>
      <c r="AU507" s="256" t="s">
        <v>85</v>
      </c>
      <c r="AV507" s="15" t="s">
        <v>129</v>
      </c>
      <c r="AW507" s="15" t="s">
        <v>37</v>
      </c>
      <c r="AX507" s="15" t="s">
        <v>83</v>
      </c>
      <c r="AY507" s="256" t="s">
        <v>122</v>
      </c>
    </row>
    <row r="508" s="2" customFormat="1" ht="16.5" customHeight="1">
      <c r="A508" s="40"/>
      <c r="B508" s="41"/>
      <c r="C508" s="257" t="s">
        <v>532</v>
      </c>
      <c r="D508" s="257" t="s">
        <v>205</v>
      </c>
      <c r="E508" s="258" t="s">
        <v>533</v>
      </c>
      <c r="F508" s="259" t="s">
        <v>534</v>
      </c>
      <c r="G508" s="260" t="s">
        <v>208</v>
      </c>
      <c r="H508" s="261">
        <v>154.80000000000001</v>
      </c>
      <c r="I508" s="262"/>
      <c r="J508" s="263">
        <f>ROUND(I508*H508,2)</f>
        <v>0</v>
      </c>
      <c r="K508" s="259" t="s">
        <v>128</v>
      </c>
      <c r="L508" s="264"/>
      <c r="M508" s="265" t="s">
        <v>19</v>
      </c>
      <c r="N508" s="266" t="s">
        <v>46</v>
      </c>
      <c r="O508" s="86"/>
      <c r="P508" s="215">
        <f>O508*H508</f>
        <v>0</v>
      </c>
      <c r="Q508" s="215">
        <v>0</v>
      </c>
      <c r="R508" s="215">
        <f>Q508*H508</f>
        <v>0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513</v>
      </c>
      <c r="AT508" s="217" t="s">
        <v>205</v>
      </c>
      <c r="AU508" s="217" t="s">
        <v>85</v>
      </c>
      <c r="AY508" s="19" t="s">
        <v>122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83</v>
      </c>
      <c r="BK508" s="218">
        <f>ROUND(I508*H508,2)</f>
        <v>0</v>
      </c>
      <c r="BL508" s="19" t="s">
        <v>327</v>
      </c>
      <c r="BM508" s="217" t="s">
        <v>535</v>
      </c>
    </row>
    <row r="509" s="13" customFormat="1">
      <c r="A509" s="13"/>
      <c r="B509" s="224"/>
      <c r="C509" s="225"/>
      <c r="D509" s="226" t="s">
        <v>132</v>
      </c>
      <c r="E509" s="227" t="s">
        <v>19</v>
      </c>
      <c r="F509" s="228" t="s">
        <v>507</v>
      </c>
      <c r="G509" s="225"/>
      <c r="H509" s="227" t="s">
        <v>19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132</v>
      </c>
      <c r="AU509" s="234" t="s">
        <v>85</v>
      </c>
      <c r="AV509" s="13" t="s">
        <v>83</v>
      </c>
      <c r="AW509" s="13" t="s">
        <v>37</v>
      </c>
      <c r="AX509" s="13" t="s">
        <v>75</v>
      </c>
      <c r="AY509" s="234" t="s">
        <v>122</v>
      </c>
    </row>
    <row r="510" s="13" customFormat="1">
      <c r="A510" s="13"/>
      <c r="B510" s="224"/>
      <c r="C510" s="225"/>
      <c r="D510" s="226" t="s">
        <v>132</v>
      </c>
      <c r="E510" s="227" t="s">
        <v>19</v>
      </c>
      <c r="F510" s="228" t="s">
        <v>530</v>
      </c>
      <c r="G510" s="225"/>
      <c r="H510" s="227" t="s">
        <v>19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132</v>
      </c>
      <c r="AU510" s="234" t="s">
        <v>85</v>
      </c>
      <c r="AV510" s="13" t="s">
        <v>83</v>
      </c>
      <c r="AW510" s="13" t="s">
        <v>37</v>
      </c>
      <c r="AX510" s="13" t="s">
        <v>75</v>
      </c>
      <c r="AY510" s="234" t="s">
        <v>122</v>
      </c>
    </row>
    <row r="511" s="14" customFormat="1">
      <c r="A511" s="14"/>
      <c r="B511" s="235"/>
      <c r="C511" s="236"/>
      <c r="D511" s="226" t="s">
        <v>132</v>
      </c>
      <c r="E511" s="237" t="s">
        <v>19</v>
      </c>
      <c r="F511" s="238" t="s">
        <v>536</v>
      </c>
      <c r="G511" s="236"/>
      <c r="H511" s="239">
        <v>154.80000000000001</v>
      </c>
      <c r="I511" s="240"/>
      <c r="J511" s="236"/>
      <c r="K511" s="236"/>
      <c r="L511" s="241"/>
      <c r="M511" s="242"/>
      <c r="N511" s="243"/>
      <c r="O511" s="243"/>
      <c r="P511" s="243"/>
      <c r="Q511" s="243"/>
      <c r="R511" s="243"/>
      <c r="S511" s="243"/>
      <c r="T511" s="24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5" t="s">
        <v>132</v>
      </c>
      <c r="AU511" s="245" t="s">
        <v>85</v>
      </c>
      <c r="AV511" s="14" t="s">
        <v>85</v>
      </c>
      <c r="AW511" s="14" t="s">
        <v>37</v>
      </c>
      <c r="AX511" s="14" t="s">
        <v>75</v>
      </c>
      <c r="AY511" s="245" t="s">
        <v>122</v>
      </c>
    </row>
    <row r="512" s="15" customFormat="1">
      <c r="A512" s="15"/>
      <c r="B512" s="246"/>
      <c r="C512" s="247"/>
      <c r="D512" s="226" t="s">
        <v>132</v>
      </c>
      <c r="E512" s="248" t="s">
        <v>19</v>
      </c>
      <c r="F512" s="249" t="s">
        <v>140</v>
      </c>
      <c r="G512" s="247"/>
      <c r="H512" s="250">
        <v>154.80000000000001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56" t="s">
        <v>132</v>
      </c>
      <c r="AU512" s="256" t="s">
        <v>85</v>
      </c>
      <c r="AV512" s="15" t="s">
        <v>129</v>
      </c>
      <c r="AW512" s="15" t="s">
        <v>37</v>
      </c>
      <c r="AX512" s="15" t="s">
        <v>83</v>
      </c>
      <c r="AY512" s="256" t="s">
        <v>122</v>
      </c>
    </row>
    <row r="513" s="2" customFormat="1" ht="33" customHeight="1">
      <c r="A513" s="40"/>
      <c r="B513" s="41"/>
      <c r="C513" s="206" t="s">
        <v>333</v>
      </c>
      <c r="D513" s="206" t="s">
        <v>124</v>
      </c>
      <c r="E513" s="207" t="s">
        <v>537</v>
      </c>
      <c r="F513" s="208" t="s">
        <v>538</v>
      </c>
      <c r="G513" s="209" t="s">
        <v>321</v>
      </c>
      <c r="H513" s="210">
        <v>6.5</v>
      </c>
      <c r="I513" s="211"/>
      <c r="J513" s="212">
        <f>ROUND(I513*H513,2)</f>
        <v>0</v>
      </c>
      <c r="K513" s="208" t="s">
        <v>128</v>
      </c>
      <c r="L513" s="46"/>
      <c r="M513" s="213" t="s">
        <v>19</v>
      </c>
      <c r="N513" s="214" t="s">
        <v>46</v>
      </c>
      <c r="O513" s="86"/>
      <c r="P513" s="215">
        <f>O513*H513</f>
        <v>0</v>
      </c>
      <c r="Q513" s="215">
        <v>0</v>
      </c>
      <c r="R513" s="215">
        <f>Q513*H513</f>
        <v>0</v>
      </c>
      <c r="S513" s="215">
        <v>0</v>
      </c>
      <c r="T513" s="216">
        <f>S513*H513</f>
        <v>0</v>
      </c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R513" s="217" t="s">
        <v>327</v>
      </c>
      <c r="AT513" s="217" t="s">
        <v>124</v>
      </c>
      <c r="AU513" s="217" t="s">
        <v>85</v>
      </c>
      <c r="AY513" s="19" t="s">
        <v>122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83</v>
      </c>
      <c r="BK513" s="218">
        <f>ROUND(I513*H513,2)</f>
        <v>0</v>
      </c>
      <c r="BL513" s="19" t="s">
        <v>327</v>
      </c>
      <c r="BM513" s="217" t="s">
        <v>539</v>
      </c>
    </row>
    <row r="514" s="2" customFormat="1">
      <c r="A514" s="40"/>
      <c r="B514" s="41"/>
      <c r="C514" s="42"/>
      <c r="D514" s="219" t="s">
        <v>130</v>
      </c>
      <c r="E514" s="42"/>
      <c r="F514" s="220" t="s">
        <v>540</v>
      </c>
      <c r="G514" s="42"/>
      <c r="H514" s="42"/>
      <c r="I514" s="221"/>
      <c r="J514" s="42"/>
      <c r="K514" s="42"/>
      <c r="L514" s="46"/>
      <c r="M514" s="222"/>
      <c r="N514" s="223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130</v>
      </c>
      <c r="AU514" s="19" t="s">
        <v>85</v>
      </c>
    </row>
    <row r="515" s="13" customFormat="1">
      <c r="A515" s="13"/>
      <c r="B515" s="224"/>
      <c r="C515" s="225"/>
      <c r="D515" s="226" t="s">
        <v>132</v>
      </c>
      <c r="E515" s="227" t="s">
        <v>19</v>
      </c>
      <c r="F515" s="228" t="s">
        <v>541</v>
      </c>
      <c r="G515" s="225"/>
      <c r="H515" s="227" t="s">
        <v>19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4" t="s">
        <v>132</v>
      </c>
      <c r="AU515" s="234" t="s">
        <v>85</v>
      </c>
      <c r="AV515" s="13" t="s">
        <v>83</v>
      </c>
      <c r="AW515" s="13" t="s">
        <v>37</v>
      </c>
      <c r="AX515" s="13" t="s">
        <v>75</v>
      </c>
      <c r="AY515" s="234" t="s">
        <v>122</v>
      </c>
    </row>
    <row r="516" s="13" customFormat="1">
      <c r="A516" s="13"/>
      <c r="B516" s="224"/>
      <c r="C516" s="225"/>
      <c r="D516" s="226" t="s">
        <v>132</v>
      </c>
      <c r="E516" s="227" t="s">
        <v>19</v>
      </c>
      <c r="F516" s="228" t="s">
        <v>542</v>
      </c>
      <c r="G516" s="225"/>
      <c r="H516" s="227" t="s">
        <v>19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132</v>
      </c>
      <c r="AU516" s="234" t="s">
        <v>85</v>
      </c>
      <c r="AV516" s="13" t="s">
        <v>83</v>
      </c>
      <c r="AW516" s="13" t="s">
        <v>37</v>
      </c>
      <c r="AX516" s="13" t="s">
        <v>75</v>
      </c>
      <c r="AY516" s="234" t="s">
        <v>122</v>
      </c>
    </row>
    <row r="517" s="14" customFormat="1">
      <c r="A517" s="14"/>
      <c r="B517" s="235"/>
      <c r="C517" s="236"/>
      <c r="D517" s="226" t="s">
        <v>132</v>
      </c>
      <c r="E517" s="237" t="s">
        <v>19</v>
      </c>
      <c r="F517" s="238" t="s">
        <v>543</v>
      </c>
      <c r="G517" s="236"/>
      <c r="H517" s="239">
        <v>6.5</v>
      </c>
      <c r="I517" s="240"/>
      <c r="J517" s="236"/>
      <c r="K517" s="236"/>
      <c r="L517" s="241"/>
      <c r="M517" s="242"/>
      <c r="N517" s="243"/>
      <c r="O517" s="243"/>
      <c r="P517" s="243"/>
      <c r="Q517" s="243"/>
      <c r="R517" s="243"/>
      <c r="S517" s="243"/>
      <c r="T517" s="24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5" t="s">
        <v>132</v>
      </c>
      <c r="AU517" s="245" t="s">
        <v>85</v>
      </c>
      <c r="AV517" s="14" t="s">
        <v>85</v>
      </c>
      <c r="AW517" s="14" t="s">
        <v>37</v>
      </c>
      <c r="AX517" s="14" t="s">
        <v>75</v>
      </c>
      <c r="AY517" s="245" t="s">
        <v>122</v>
      </c>
    </row>
    <row r="518" s="15" customFormat="1">
      <c r="A518" s="15"/>
      <c r="B518" s="246"/>
      <c r="C518" s="247"/>
      <c r="D518" s="226" t="s">
        <v>132</v>
      </c>
      <c r="E518" s="248" t="s">
        <v>19</v>
      </c>
      <c r="F518" s="249" t="s">
        <v>140</v>
      </c>
      <c r="G518" s="247"/>
      <c r="H518" s="250">
        <v>6.5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6" t="s">
        <v>132</v>
      </c>
      <c r="AU518" s="256" t="s">
        <v>85</v>
      </c>
      <c r="AV518" s="15" t="s">
        <v>129</v>
      </c>
      <c r="AW518" s="15" t="s">
        <v>37</v>
      </c>
      <c r="AX518" s="15" t="s">
        <v>83</v>
      </c>
      <c r="AY518" s="256" t="s">
        <v>122</v>
      </c>
    </row>
    <row r="519" s="2" customFormat="1" ht="16.5" customHeight="1">
      <c r="A519" s="40"/>
      <c r="B519" s="41"/>
      <c r="C519" s="257" t="s">
        <v>544</v>
      </c>
      <c r="D519" s="257" t="s">
        <v>205</v>
      </c>
      <c r="E519" s="258" t="s">
        <v>545</v>
      </c>
      <c r="F519" s="259" t="s">
        <v>546</v>
      </c>
      <c r="G519" s="260" t="s">
        <v>321</v>
      </c>
      <c r="H519" s="261">
        <v>6.5</v>
      </c>
      <c r="I519" s="262"/>
      <c r="J519" s="263">
        <f>ROUND(I519*H519,2)</f>
        <v>0</v>
      </c>
      <c r="K519" s="259" t="s">
        <v>128</v>
      </c>
      <c r="L519" s="264"/>
      <c r="M519" s="265" t="s">
        <v>19</v>
      </c>
      <c r="N519" s="266" t="s">
        <v>46</v>
      </c>
      <c r="O519" s="86"/>
      <c r="P519" s="215">
        <f>O519*H519</f>
        <v>0</v>
      </c>
      <c r="Q519" s="215">
        <v>0</v>
      </c>
      <c r="R519" s="215">
        <f>Q519*H519</f>
        <v>0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513</v>
      </c>
      <c r="AT519" s="217" t="s">
        <v>205</v>
      </c>
      <c r="AU519" s="217" t="s">
        <v>85</v>
      </c>
      <c r="AY519" s="19" t="s">
        <v>122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83</v>
      </c>
      <c r="BK519" s="218">
        <f>ROUND(I519*H519,2)</f>
        <v>0</v>
      </c>
      <c r="BL519" s="19" t="s">
        <v>327</v>
      </c>
      <c r="BM519" s="217" t="s">
        <v>547</v>
      </c>
    </row>
    <row r="520" s="13" customFormat="1">
      <c r="A520" s="13"/>
      <c r="B520" s="224"/>
      <c r="C520" s="225"/>
      <c r="D520" s="226" t="s">
        <v>132</v>
      </c>
      <c r="E520" s="227" t="s">
        <v>19</v>
      </c>
      <c r="F520" s="228" t="s">
        <v>542</v>
      </c>
      <c r="G520" s="225"/>
      <c r="H520" s="227" t="s">
        <v>19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132</v>
      </c>
      <c r="AU520" s="234" t="s">
        <v>85</v>
      </c>
      <c r="AV520" s="13" t="s">
        <v>83</v>
      </c>
      <c r="AW520" s="13" t="s">
        <v>37</v>
      </c>
      <c r="AX520" s="13" t="s">
        <v>75</v>
      </c>
      <c r="AY520" s="234" t="s">
        <v>122</v>
      </c>
    </row>
    <row r="521" s="13" customFormat="1">
      <c r="A521" s="13"/>
      <c r="B521" s="224"/>
      <c r="C521" s="225"/>
      <c r="D521" s="226" t="s">
        <v>132</v>
      </c>
      <c r="E521" s="227" t="s">
        <v>19</v>
      </c>
      <c r="F521" s="228" t="s">
        <v>541</v>
      </c>
      <c r="G521" s="225"/>
      <c r="H521" s="227" t="s">
        <v>19</v>
      </c>
      <c r="I521" s="229"/>
      <c r="J521" s="225"/>
      <c r="K521" s="225"/>
      <c r="L521" s="230"/>
      <c r="M521" s="231"/>
      <c r="N521" s="232"/>
      <c r="O521" s="232"/>
      <c r="P521" s="232"/>
      <c r="Q521" s="232"/>
      <c r="R521" s="232"/>
      <c r="S521" s="232"/>
      <c r="T521" s="23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4" t="s">
        <v>132</v>
      </c>
      <c r="AU521" s="234" t="s">
        <v>85</v>
      </c>
      <c r="AV521" s="13" t="s">
        <v>83</v>
      </c>
      <c r="AW521" s="13" t="s">
        <v>37</v>
      </c>
      <c r="AX521" s="13" t="s">
        <v>75</v>
      </c>
      <c r="AY521" s="234" t="s">
        <v>122</v>
      </c>
    </row>
    <row r="522" s="14" customFormat="1">
      <c r="A522" s="14"/>
      <c r="B522" s="235"/>
      <c r="C522" s="236"/>
      <c r="D522" s="226" t="s">
        <v>132</v>
      </c>
      <c r="E522" s="237" t="s">
        <v>19</v>
      </c>
      <c r="F522" s="238" t="s">
        <v>543</v>
      </c>
      <c r="G522" s="236"/>
      <c r="H522" s="239">
        <v>6.5</v>
      </c>
      <c r="I522" s="240"/>
      <c r="J522" s="236"/>
      <c r="K522" s="236"/>
      <c r="L522" s="241"/>
      <c r="M522" s="242"/>
      <c r="N522" s="243"/>
      <c r="O522" s="243"/>
      <c r="P522" s="243"/>
      <c r="Q522" s="243"/>
      <c r="R522" s="243"/>
      <c r="S522" s="243"/>
      <c r="T522" s="24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5" t="s">
        <v>132</v>
      </c>
      <c r="AU522" s="245" t="s">
        <v>85</v>
      </c>
      <c r="AV522" s="14" t="s">
        <v>85</v>
      </c>
      <c r="AW522" s="14" t="s">
        <v>37</v>
      </c>
      <c r="AX522" s="14" t="s">
        <v>75</v>
      </c>
      <c r="AY522" s="245" t="s">
        <v>122</v>
      </c>
    </row>
    <row r="523" s="15" customFormat="1">
      <c r="A523" s="15"/>
      <c r="B523" s="246"/>
      <c r="C523" s="247"/>
      <c r="D523" s="226" t="s">
        <v>132</v>
      </c>
      <c r="E523" s="248" t="s">
        <v>19</v>
      </c>
      <c r="F523" s="249" t="s">
        <v>140</v>
      </c>
      <c r="G523" s="247"/>
      <c r="H523" s="250">
        <v>6.5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56" t="s">
        <v>132</v>
      </c>
      <c r="AU523" s="256" t="s">
        <v>85</v>
      </c>
      <c r="AV523" s="15" t="s">
        <v>129</v>
      </c>
      <c r="AW523" s="15" t="s">
        <v>37</v>
      </c>
      <c r="AX523" s="15" t="s">
        <v>83</v>
      </c>
      <c r="AY523" s="256" t="s">
        <v>122</v>
      </c>
    </row>
    <row r="524" s="2" customFormat="1" ht="24.15" customHeight="1">
      <c r="A524" s="40"/>
      <c r="B524" s="41"/>
      <c r="C524" s="206" t="s">
        <v>338</v>
      </c>
      <c r="D524" s="206" t="s">
        <v>124</v>
      </c>
      <c r="E524" s="207" t="s">
        <v>548</v>
      </c>
      <c r="F524" s="208" t="s">
        <v>549</v>
      </c>
      <c r="G524" s="209" t="s">
        <v>321</v>
      </c>
      <c r="H524" s="210">
        <v>25</v>
      </c>
      <c r="I524" s="211"/>
      <c r="J524" s="212">
        <f>ROUND(I524*H524,2)</f>
        <v>0</v>
      </c>
      <c r="K524" s="208" t="s">
        <v>128</v>
      </c>
      <c r="L524" s="46"/>
      <c r="M524" s="213" t="s">
        <v>19</v>
      </c>
      <c r="N524" s="214" t="s">
        <v>46</v>
      </c>
      <c r="O524" s="86"/>
      <c r="P524" s="215">
        <f>O524*H524</f>
        <v>0</v>
      </c>
      <c r="Q524" s="215">
        <v>0</v>
      </c>
      <c r="R524" s="215">
        <f>Q524*H524</f>
        <v>0</v>
      </c>
      <c r="S524" s="215">
        <v>0</v>
      </c>
      <c r="T524" s="216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7" t="s">
        <v>327</v>
      </c>
      <c r="AT524" s="217" t="s">
        <v>124</v>
      </c>
      <c r="AU524" s="217" t="s">
        <v>85</v>
      </c>
      <c r="AY524" s="19" t="s">
        <v>122</v>
      </c>
      <c r="BE524" s="218">
        <f>IF(N524="základní",J524,0)</f>
        <v>0</v>
      </c>
      <c r="BF524" s="218">
        <f>IF(N524="snížená",J524,0)</f>
        <v>0</v>
      </c>
      <c r="BG524" s="218">
        <f>IF(N524="zákl. přenesená",J524,0)</f>
        <v>0</v>
      </c>
      <c r="BH524" s="218">
        <f>IF(N524="sníž. přenesená",J524,0)</f>
        <v>0</v>
      </c>
      <c r="BI524" s="218">
        <f>IF(N524="nulová",J524,0)</f>
        <v>0</v>
      </c>
      <c r="BJ524" s="19" t="s">
        <v>83</v>
      </c>
      <c r="BK524" s="218">
        <f>ROUND(I524*H524,2)</f>
        <v>0</v>
      </c>
      <c r="BL524" s="19" t="s">
        <v>327</v>
      </c>
      <c r="BM524" s="217" t="s">
        <v>550</v>
      </c>
    </row>
    <row r="525" s="2" customFormat="1">
      <c r="A525" s="40"/>
      <c r="B525" s="41"/>
      <c r="C525" s="42"/>
      <c r="D525" s="219" t="s">
        <v>130</v>
      </c>
      <c r="E525" s="42"/>
      <c r="F525" s="220" t="s">
        <v>551</v>
      </c>
      <c r="G525" s="42"/>
      <c r="H525" s="42"/>
      <c r="I525" s="221"/>
      <c r="J525" s="42"/>
      <c r="K525" s="42"/>
      <c r="L525" s="46"/>
      <c r="M525" s="222"/>
      <c r="N525" s="223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130</v>
      </c>
      <c r="AU525" s="19" t="s">
        <v>85</v>
      </c>
    </row>
    <row r="526" s="13" customFormat="1">
      <c r="A526" s="13"/>
      <c r="B526" s="224"/>
      <c r="C526" s="225"/>
      <c r="D526" s="226" t="s">
        <v>132</v>
      </c>
      <c r="E526" s="227" t="s">
        <v>19</v>
      </c>
      <c r="F526" s="228" t="s">
        <v>552</v>
      </c>
      <c r="G526" s="225"/>
      <c r="H526" s="227" t="s">
        <v>19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132</v>
      </c>
      <c r="AU526" s="234" t="s">
        <v>85</v>
      </c>
      <c r="AV526" s="13" t="s">
        <v>83</v>
      </c>
      <c r="AW526" s="13" t="s">
        <v>37</v>
      </c>
      <c r="AX526" s="13" t="s">
        <v>75</v>
      </c>
      <c r="AY526" s="234" t="s">
        <v>122</v>
      </c>
    </row>
    <row r="527" s="13" customFormat="1">
      <c r="A527" s="13"/>
      <c r="B527" s="224"/>
      <c r="C527" s="225"/>
      <c r="D527" s="226" t="s">
        <v>132</v>
      </c>
      <c r="E527" s="227" t="s">
        <v>19</v>
      </c>
      <c r="F527" s="228" t="s">
        <v>553</v>
      </c>
      <c r="G527" s="225"/>
      <c r="H527" s="227" t="s">
        <v>19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4" t="s">
        <v>132</v>
      </c>
      <c r="AU527" s="234" t="s">
        <v>85</v>
      </c>
      <c r="AV527" s="13" t="s">
        <v>83</v>
      </c>
      <c r="AW527" s="13" t="s">
        <v>37</v>
      </c>
      <c r="AX527" s="13" t="s">
        <v>75</v>
      </c>
      <c r="AY527" s="234" t="s">
        <v>122</v>
      </c>
    </row>
    <row r="528" s="14" customFormat="1">
      <c r="A528" s="14"/>
      <c r="B528" s="235"/>
      <c r="C528" s="236"/>
      <c r="D528" s="226" t="s">
        <v>132</v>
      </c>
      <c r="E528" s="237" t="s">
        <v>19</v>
      </c>
      <c r="F528" s="238" t="s">
        <v>277</v>
      </c>
      <c r="G528" s="236"/>
      <c r="H528" s="239">
        <v>25</v>
      </c>
      <c r="I528" s="240"/>
      <c r="J528" s="236"/>
      <c r="K528" s="236"/>
      <c r="L528" s="241"/>
      <c r="M528" s="242"/>
      <c r="N528" s="243"/>
      <c r="O528" s="243"/>
      <c r="P528" s="243"/>
      <c r="Q528" s="243"/>
      <c r="R528" s="243"/>
      <c r="S528" s="243"/>
      <c r="T528" s="24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5" t="s">
        <v>132</v>
      </c>
      <c r="AU528" s="245" t="s">
        <v>85</v>
      </c>
      <c r="AV528" s="14" t="s">
        <v>85</v>
      </c>
      <c r="AW528" s="14" t="s">
        <v>37</v>
      </c>
      <c r="AX528" s="14" t="s">
        <v>75</v>
      </c>
      <c r="AY528" s="245" t="s">
        <v>122</v>
      </c>
    </row>
    <row r="529" s="15" customFormat="1">
      <c r="A529" s="15"/>
      <c r="B529" s="246"/>
      <c r="C529" s="247"/>
      <c r="D529" s="226" t="s">
        <v>132</v>
      </c>
      <c r="E529" s="248" t="s">
        <v>19</v>
      </c>
      <c r="F529" s="249" t="s">
        <v>140</v>
      </c>
      <c r="G529" s="247"/>
      <c r="H529" s="250">
        <v>25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6" t="s">
        <v>132</v>
      </c>
      <c r="AU529" s="256" t="s">
        <v>85</v>
      </c>
      <c r="AV529" s="15" t="s">
        <v>129</v>
      </c>
      <c r="AW529" s="15" t="s">
        <v>37</v>
      </c>
      <c r="AX529" s="15" t="s">
        <v>83</v>
      </c>
      <c r="AY529" s="256" t="s">
        <v>122</v>
      </c>
    </row>
    <row r="530" s="2" customFormat="1" ht="16.5" customHeight="1">
      <c r="A530" s="40"/>
      <c r="B530" s="41"/>
      <c r="C530" s="257" t="s">
        <v>554</v>
      </c>
      <c r="D530" s="257" t="s">
        <v>205</v>
      </c>
      <c r="E530" s="258" t="s">
        <v>555</v>
      </c>
      <c r="F530" s="259" t="s">
        <v>556</v>
      </c>
      <c r="G530" s="260" t="s">
        <v>321</v>
      </c>
      <c r="H530" s="261">
        <v>26.25</v>
      </c>
      <c r="I530" s="262"/>
      <c r="J530" s="263">
        <f>ROUND(I530*H530,2)</f>
        <v>0</v>
      </c>
      <c r="K530" s="259" t="s">
        <v>179</v>
      </c>
      <c r="L530" s="264"/>
      <c r="M530" s="265" t="s">
        <v>19</v>
      </c>
      <c r="N530" s="266" t="s">
        <v>46</v>
      </c>
      <c r="O530" s="86"/>
      <c r="P530" s="215">
        <f>O530*H530</f>
        <v>0</v>
      </c>
      <c r="Q530" s="215">
        <v>0</v>
      </c>
      <c r="R530" s="215">
        <f>Q530*H530</f>
        <v>0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513</v>
      </c>
      <c r="AT530" s="217" t="s">
        <v>205</v>
      </c>
      <c r="AU530" s="217" t="s">
        <v>85</v>
      </c>
      <c r="AY530" s="19" t="s">
        <v>122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83</v>
      </c>
      <c r="BK530" s="218">
        <f>ROUND(I530*H530,2)</f>
        <v>0</v>
      </c>
      <c r="BL530" s="19" t="s">
        <v>327</v>
      </c>
      <c r="BM530" s="217" t="s">
        <v>557</v>
      </c>
    </row>
    <row r="531" s="13" customFormat="1">
      <c r="A531" s="13"/>
      <c r="B531" s="224"/>
      <c r="C531" s="225"/>
      <c r="D531" s="226" t="s">
        <v>132</v>
      </c>
      <c r="E531" s="227" t="s">
        <v>19</v>
      </c>
      <c r="F531" s="228" t="s">
        <v>552</v>
      </c>
      <c r="G531" s="225"/>
      <c r="H531" s="227" t="s">
        <v>19</v>
      </c>
      <c r="I531" s="229"/>
      <c r="J531" s="225"/>
      <c r="K531" s="225"/>
      <c r="L531" s="230"/>
      <c r="M531" s="231"/>
      <c r="N531" s="232"/>
      <c r="O531" s="232"/>
      <c r="P531" s="232"/>
      <c r="Q531" s="232"/>
      <c r="R531" s="232"/>
      <c r="S531" s="232"/>
      <c r="T531" s="23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4" t="s">
        <v>132</v>
      </c>
      <c r="AU531" s="234" t="s">
        <v>85</v>
      </c>
      <c r="AV531" s="13" t="s">
        <v>83</v>
      </c>
      <c r="AW531" s="13" t="s">
        <v>37</v>
      </c>
      <c r="AX531" s="13" t="s">
        <v>75</v>
      </c>
      <c r="AY531" s="234" t="s">
        <v>122</v>
      </c>
    </row>
    <row r="532" s="13" customFormat="1">
      <c r="A532" s="13"/>
      <c r="B532" s="224"/>
      <c r="C532" s="225"/>
      <c r="D532" s="226" t="s">
        <v>132</v>
      </c>
      <c r="E532" s="227" t="s">
        <v>19</v>
      </c>
      <c r="F532" s="228" t="s">
        <v>558</v>
      </c>
      <c r="G532" s="225"/>
      <c r="H532" s="227" t="s">
        <v>19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132</v>
      </c>
      <c r="AU532" s="234" t="s">
        <v>85</v>
      </c>
      <c r="AV532" s="13" t="s">
        <v>83</v>
      </c>
      <c r="AW532" s="13" t="s">
        <v>37</v>
      </c>
      <c r="AX532" s="13" t="s">
        <v>75</v>
      </c>
      <c r="AY532" s="234" t="s">
        <v>122</v>
      </c>
    </row>
    <row r="533" s="14" customFormat="1">
      <c r="A533" s="14"/>
      <c r="B533" s="235"/>
      <c r="C533" s="236"/>
      <c r="D533" s="226" t="s">
        <v>132</v>
      </c>
      <c r="E533" s="237" t="s">
        <v>19</v>
      </c>
      <c r="F533" s="238" t="s">
        <v>559</v>
      </c>
      <c r="G533" s="236"/>
      <c r="H533" s="239">
        <v>26.25</v>
      </c>
      <c r="I533" s="240"/>
      <c r="J533" s="236"/>
      <c r="K533" s="236"/>
      <c r="L533" s="241"/>
      <c r="M533" s="242"/>
      <c r="N533" s="243"/>
      <c r="O533" s="243"/>
      <c r="P533" s="243"/>
      <c r="Q533" s="243"/>
      <c r="R533" s="243"/>
      <c r="S533" s="243"/>
      <c r="T533" s="24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5" t="s">
        <v>132</v>
      </c>
      <c r="AU533" s="245" t="s">
        <v>85</v>
      </c>
      <c r="AV533" s="14" t="s">
        <v>85</v>
      </c>
      <c r="AW533" s="14" t="s">
        <v>37</v>
      </c>
      <c r="AX533" s="14" t="s">
        <v>75</v>
      </c>
      <c r="AY533" s="245" t="s">
        <v>122</v>
      </c>
    </row>
    <row r="534" s="15" customFormat="1">
      <c r="A534" s="15"/>
      <c r="B534" s="246"/>
      <c r="C534" s="247"/>
      <c r="D534" s="226" t="s">
        <v>132</v>
      </c>
      <c r="E534" s="248" t="s">
        <v>19</v>
      </c>
      <c r="F534" s="249" t="s">
        <v>140</v>
      </c>
      <c r="G534" s="247"/>
      <c r="H534" s="250">
        <v>26.25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6" t="s">
        <v>132</v>
      </c>
      <c r="AU534" s="256" t="s">
        <v>85</v>
      </c>
      <c r="AV534" s="15" t="s">
        <v>129</v>
      </c>
      <c r="AW534" s="15" t="s">
        <v>37</v>
      </c>
      <c r="AX534" s="15" t="s">
        <v>83</v>
      </c>
      <c r="AY534" s="256" t="s">
        <v>122</v>
      </c>
    </row>
    <row r="535" s="2" customFormat="1" ht="16.5" customHeight="1">
      <c r="A535" s="40"/>
      <c r="B535" s="41"/>
      <c r="C535" s="257" t="s">
        <v>343</v>
      </c>
      <c r="D535" s="257" t="s">
        <v>205</v>
      </c>
      <c r="E535" s="258" t="s">
        <v>560</v>
      </c>
      <c r="F535" s="259" t="s">
        <v>561</v>
      </c>
      <c r="G535" s="260" t="s">
        <v>321</v>
      </c>
      <c r="H535" s="261">
        <v>0.20000000000000001</v>
      </c>
      <c r="I535" s="262"/>
      <c r="J535" s="263">
        <f>ROUND(I535*H535,2)</f>
        <v>0</v>
      </c>
      <c r="K535" s="259" t="s">
        <v>179</v>
      </c>
      <c r="L535" s="264"/>
      <c r="M535" s="265" t="s">
        <v>19</v>
      </c>
      <c r="N535" s="266" t="s">
        <v>46</v>
      </c>
      <c r="O535" s="86"/>
      <c r="P535" s="215">
        <f>O535*H535</f>
        <v>0</v>
      </c>
      <c r="Q535" s="215">
        <v>0</v>
      </c>
      <c r="R535" s="215">
        <f>Q535*H535</f>
        <v>0</v>
      </c>
      <c r="S535" s="215">
        <v>0</v>
      </c>
      <c r="T535" s="216">
        <f>S535*H535</f>
        <v>0</v>
      </c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R535" s="217" t="s">
        <v>513</v>
      </c>
      <c r="AT535" s="217" t="s">
        <v>205</v>
      </c>
      <c r="AU535" s="217" t="s">
        <v>85</v>
      </c>
      <c r="AY535" s="19" t="s">
        <v>122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9" t="s">
        <v>83</v>
      </c>
      <c r="BK535" s="218">
        <f>ROUND(I535*H535,2)</f>
        <v>0</v>
      </c>
      <c r="BL535" s="19" t="s">
        <v>327</v>
      </c>
      <c r="BM535" s="217" t="s">
        <v>562</v>
      </c>
    </row>
    <row r="536" s="2" customFormat="1">
      <c r="A536" s="40"/>
      <c r="B536" s="41"/>
      <c r="C536" s="42"/>
      <c r="D536" s="226" t="s">
        <v>524</v>
      </c>
      <c r="E536" s="42"/>
      <c r="F536" s="267" t="s">
        <v>563</v>
      </c>
      <c r="G536" s="42"/>
      <c r="H536" s="42"/>
      <c r="I536" s="221"/>
      <c r="J536" s="42"/>
      <c r="K536" s="42"/>
      <c r="L536" s="46"/>
      <c r="M536" s="222"/>
      <c r="N536" s="223"/>
      <c r="O536" s="86"/>
      <c r="P536" s="86"/>
      <c r="Q536" s="86"/>
      <c r="R536" s="86"/>
      <c r="S536" s="86"/>
      <c r="T536" s="87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T536" s="19" t="s">
        <v>524</v>
      </c>
      <c r="AU536" s="19" t="s">
        <v>85</v>
      </c>
    </row>
    <row r="537" s="13" customFormat="1">
      <c r="A537" s="13"/>
      <c r="B537" s="224"/>
      <c r="C537" s="225"/>
      <c r="D537" s="226" t="s">
        <v>132</v>
      </c>
      <c r="E537" s="227" t="s">
        <v>19</v>
      </c>
      <c r="F537" s="228" t="s">
        <v>564</v>
      </c>
      <c r="G537" s="225"/>
      <c r="H537" s="227" t="s">
        <v>19</v>
      </c>
      <c r="I537" s="229"/>
      <c r="J537" s="225"/>
      <c r="K537" s="225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132</v>
      </c>
      <c r="AU537" s="234" t="s">
        <v>85</v>
      </c>
      <c r="AV537" s="13" t="s">
        <v>83</v>
      </c>
      <c r="AW537" s="13" t="s">
        <v>37</v>
      </c>
      <c r="AX537" s="13" t="s">
        <v>75</v>
      </c>
      <c r="AY537" s="234" t="s">
        <v>122</v>
      </c>
    </row>
    <row r="538" s="13" customFormat="1">
      <c r="A538" s="13"/>
      <c r="B538" s="224"/>
      <c r="C538" s="225"/>
      <c r="D538" s="226" t="s">
        <v>132</v>
      </c>
      <c r="E538" s="227" t="s">
        <v>19</v>
      </c>
      <c r="F538" s="228" t="s">
        <v>565</v>
      </c>
      <c r="G538" s="225"/>
      <c r="H538" s="227" t="s">
        <v>19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132</v>
      </c>
      <c r="AU538" s="234" t="s">
        <v>85</v>
      </c>
      <c r="AV538" s="13" t="s">
        <v>83</v>
      </c>
      <c r="AW538" s="13" t="s">
        <v>37</v>
      </c>
      <c r="AX538" s="13" t="s">
        <v>75</v>
      </c>
      <c r="AY538" s="234" t="s">
        <v>122</v>
      </c>
    </row>
    <row r="539" s="14" customFormat="1">
      <c r="A539" s="14"/>
      <c r="B539" s="235"/>
      <c r="C539" s="236"/>
      <c r="D539" s="226" t="s">
        <v>132</v>
      </c>
      <c r="E539" s="237" t="s">
        <v>19</v>
      </c>
      <c r="F539" s="238" t="s">
        <v>566</v>
      </c>
      <c r="G539" s="236"/>
      <c r="H539" s="239">
        <v>0.20000000000000001</v>
      </c>
      <c r="I539" s="240"/>
      <c r="J539" s="236"/>
      <c r="K539" s="236"/>
      <c r="L539" s="241"/>
      <c r="M539" s="242"/>
      <c r="N539" s="243"/>
      <c r="O539" s="243"/>
      <c r="P539" s="243"/>
      <c r="Q539" s="243"/>
      <c r="R539" s="243"/>
      <c r="S539" s="243"/>
      <c r="T539" s="24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5" t="s">
        <v>132</v>
      </c>
      <c r="AU539" s="245" t="s">
        <v>85</v>
      </c>
      <c r="AV539" s="14" t="s">
        <v>85</v>
      </c>
      <c r="AW539" s="14" t="s">
        <v>37</v>
      </c>
      <c r="AX539" s="14" t="s">
        <v>75</v>
      </c>
      <c r="AY539" s="245" t="s">
        <v>122</v>
      </c>
    </row>
    <row r="540" s="15" customFormat="1">
      <c r="A540" s="15"/>
      <c r="B540" s="246"/>
      <c r="C540" s="247"/>
      <c r="D540" s="226" t="s">
        <v>132</v>
      </c>
      <c r="E540" s="248" t="s">
        <v>19</v>
      </c>
      <c r="F540" s="249" t="s">
        <v>140</v>
      </c>
      <c r="G540" s="247"/>
      <c r="H540" s="250">
        <v>0.20000000000000001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56" t="s">
        <v>132</v>
      </c>
      <c r="AU540" s="256" t="s">
        <v>85</v>
      </c>
      <c r="AV540" s="15" t="s">
        <v>129</v>
      </c>
      <c r="AW540" s="15" t="s">
        <v>37</v>
      </c>
      <c r="AX540" s="15" t="s">
        <v>83</v>
      </c>
      <c r="AY540" s="256" t="s">
        <v>122</v>
      </c>
    </row>
    <row r="541" s="2" customFormat="1" ht="37.8" customHeight="1">
      <c r="A541" s="40"/>
      <c r="B541" s="41"/>
      <c r="C541" s="206" t="s">
        <v>567</v>
      </c>
      <c r="D541" s="206" t="s">
        <v>124</v>
      </c>
      <c r="E541" s="207" t="s">
        <v>568</v>
      </c>
      <c r="F541" s="208" t="s">
        <v>569</v>
      </c>
      <c r="G541" s="209" t="s">
        <v>184</v>
      </c>
      <c r="H541" s="210">
        <v>1</v>
      </c>
      <c r="I541" s="211"/>
      <c r="J541" s="212">
        <f>ROUND(I541*H541,2)</f>
        <v>0</v>
      </c>
      <c r="K541" s="208" t="s">
        <v>128</v>
      </c>
      <c r="L541" s="46"/>
      <c r="M541" s="213" t="s">
        <v>19</v>
      </c>
      <c r="N541" s="214" t="s">
        <v>46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</v>
      </c>
      <c r="T541" s="216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327</v>
      </c>
      <c r="AT541" s="217" t="s">
        <v>124</v>
      </c>
      <c r="AU541" s="217" t="s">
        <v>85</v>
      </c>
      <c r="AY541" s="19" t="s">
        <v>122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83</v>
      </c>
      <c r="BK541" s="218">
        <f>ROUND(I541*H541,2)</f>
        <v>0</v>
      </c>
      <c r="BL541" s="19" t="s">
        <v>327</v>
      </c>
      <c r="BM541" s="217" t="s">
        <v>570</v>
      </c>
    </row>
    <row r="542" s="2" customFormat="1">
      <c r="A542" s="40"/>
      <c r="B542" s="41"/>
      <c r="C542" s="42"/>
      <c r="D542" s="219" t="s">
        <v>130</v>
      </c>
      <c r="E542" s="42"/>
      <c r="F542" s="220" t="s">
        <v>571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130</v>
      </c>
      <c r="AU542" s="19" t="s">
        <v>85</v>
      </c>
    </row>
    <row r="543" s="13" customFormat="1">
      <c r="A543" s="13"/>
      <c r="B543" s="224"/>
      <c r="C543" s="225"/>
      <c r="D543" s="226" t="s">
        <v>132</v>
      </c>
      <c r="E543" s="227" t="s">
        <v>19</v>
      </c>
      <c r="F543" s="228" t="s">
        <v>564</v>
      </c>
      <c r="G543" s="225"/>
      <c r="H543" s="227" t="s">
        <v>19</v>
      </c>
      <c r="I543" s="229"/>
      <c r="J543" s="225"/>
      <c r="K543" s="225"/>
      <c r="L543" s="230"/>
      <c r="M543" s="231"/>
      <c r="N543" s="232"/>
      <c r="O543" s="232"/>
      <c r="P543" s="232"/>
      <c r="Q543" s="232"/>
      <c r="R543" s="232"/>
      <c r="S543" s="232"/>
      <c r="T543" s="23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4" t="s">
        <v>132</v>
      </c>
      <c r="AU543" s="234" t="s">
        <v>85</v>
      </c>
      <c r="AV543" s="13" t="s">
        <v>83</v>
      </c>
      <c r="AW543" s="13" t="s">
        <v>37</v>
      </c>
      <c r="AX543" s="13" t="s">
        <v>75</v>
      </c>
      <c r="AY543" s="234" t="s">
        <v>122</v>
      </c>
    </row>
    <row r="544" s="13" customFormat="1">
      <c r="A544" s="13"/>
      <c r="B544" s="224"/>
      <c r="C544" s="225"/>
      <c r="D544" s="226" t="s">
        <v>132</v>
      </c>
      <c r="E544" s="227" t="s">
        <v>19</v>
      </c>
      <c r="F544" s="228" t="s">
        <v>565</v>
      </c>
      <c r="G544" s="225"/>
      <c r="H544" s="227" t="s">
        <v>19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132</v>
      </c>
      <c r="AU544" s="234" t="s">
        <v>85</v>
      </c>
      <c r="AV544" s="13" t="s">
        <v>83</v>
      </c>
      <c r="AW544" s="13" t="s">
        <v>37</v>
      </c>
      <c r="AX544" s="13" t="s">
        <v>75</v>
      </c>
      <c r="AY544" s="234" t="s">
        <v>122</v>
      </c>
    </row>
    <row r="545" s="14" customFormat="1">
      <c r="A545" s="14"/>
      <c r="B545" s="235"/>
      <c r="C545" s="236"/>
      <c r="D545" s="226" t="s">
        <v>132</v>
      </c>
      <c r="E545" s="237" t="s">
        <v>19</v>
      </c>
      <c r="F545" s="238" t="s">
        <v>572</v>
      </c>
      <c r="G545" s="236"/>
      <c r="H545" s="239">
        <v>1</v>
      </c>
      <c r="I545" s="240"/>
      <c r="J545" s="236"/>
      <c r="K545" s="236"/>
      <c r="L545" s="241"/>
      <c r="M545" s="242"/>
      <c r="N545" s="243"/>
      <c r="O545" s="243"/>
      <c r="P545" s="243"/>
      <c r="Q545" s="243"/>
      <c r="R545" s="243"/>
      <c r="S545" s="243"/>
      <c r="T545" s="24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5" t="s">
        <v>132</v>
      </c>
      <c r="AU545" s="245" t="s">
        <v>85</v>
      </c>
      <c r="AV545" s="14" t="s">
        <v>85</v>
      </c>
      <c r="AW545" s="14" t="s">
        <v>37</v>
      </c>
      <c r="AX545" s="14" t="s">
        <v>75</v>
      </c>
      <c r="AY545" s="245" t="s">
        <v>122</v>
      </c>
    </row>
    <row r="546" s="15" customFormat="1">
      <c r="A546" s="15"/>
      <c r="B546" s="246"/>
      <c r="C546" s="247"/>
      <c r="D546" s="226" t="s">
        <v>132</v>
      </c>
      <c r="E546" s="248" t="s">
        <v>19</v>
      </c>
      <c r="F546" s="249" t="s">
        <v>140</v>
      </c>
      <c r="G546" s="247"/>
      <c r="H546" s="250">
        <v>1</v>
      </c>
      <c r="I546" s="251"/>
      <c r="J546" s="247"/>
      <c r="K546" s="247"/>
      <c r="L546" s="252"/>
      <c r="M546" s="253"/>
      <c r="N546" s="254"/>
      <c r="O546" s="254"/>
      <c r="P546" s="254"/>
      <c r="Q546" s="254"/>
      <c r="R546" s="254"/>
      <c r="S546" s="254"/>
      <c r="T546" s="25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56" t="s">
        <v>132</v>
      </c>
      <c r="AU546" s="256" t="s">
        <v>85</v>
      </c>
      <c r="AV546" s="15" t="s">
        <v>129</v>
      </c>
      <c r="AW546" s="15" t="s">
        <v>37</v>
      </c>
      <c r="AX546" s="15" t="s">
        <v>83</v>
      </c>
      <c r="AY546" s="256" t="s">
        <v>122</v>
      </c>
    </row>
    <row r="547" s="2" customFormat="1" ht="24.15" customHeight="1">
      <c r="A547" s="40"/>
      <c r="B547" s="41"/>
      <c r="C547" s="206" t="s">
        <v>348</v>
      </c>
      <c r="D547" s="206" t="s">
        <v>124</v>
      </c>
      <c r="E547" s="207" t="s">
        <v>573</v>
      </c>
      <c r="F547" s="208" t="s">
        <v>574</v>
      </c>
      <c r="G547" s="209" t="s">
        <v>184</v>
      </c>
      <c r="H547" s="210">
        <v>1</v>
      </c>
      <c r="I547" s="211"/>
      <c r="J547" s="212">
        <f>ROUND(I547*H547,2)</f>
        <v>0</v>
      </c>
      <c r="K547" s="208" t="s">
        <v>128</v>
      </c>
      <c r="L547" s="46"/>
      <c r="M547" s="213" t="s">
        <v>19</v>
      </c>
      <c r="N547" s="214" t="s">
        <v>46</v>
      </c>
      <c r="O547" s="86"/>
      <c r="P547" s="215">
        <f>O547*H547</f>
        <v>0</v>
      </c>
      <c r="Q547" s="215">
        <v>0</v>
      </c>
      <c r="R547" s="215">
        <f>Q547*H547</f>
        <v>0</v>
      </c>
      <c r="S547" s="215">
        <v>0</v>
      </c>
      <c r="T547" s="216">
        <f>S547*H547</f>
        <v>0</v>
      </c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R547" s="217" t="s">
        <v>327</v>
      </c>
      <c r="AT547" s="217" t="s">
        <v>124</v>
      </c>
      <c r="AU547" s="217" t="s">
        <v>85</v>
      </c>
      <c r="AY547" s="19" t="s">
        <v>122</v>
      </c>
      <c r="BE547" s="218">
        <f>IF(N547="základní",J547,0)</f>
        <v>0</v>
      </c>
      <c r="BF547" s="218">
        <f>IF(N547="snížená",J547,0)</f>
        <v>0</v>
      </c>
      <c r="BG547" s="218">
        <f>IF(N547="zákl. přenesená",J547,0)</f>
        <v>0</v>
      </c>
      <c r="BH547" s="218">
        <f>IF(N547="sníž. přenesená",J547,0)</f>
        <v>0</v>
      </c>
      <c r="BI547" s="218">
        <f>IF(N547="nulová",J547,0)</f>
        <v>0</v>
      </c>
      <c r="BJ547" s="19" t="s">
        <v>83</v>
      </c>
      <c r="BK547" s="218">
        <f>ROUND(I547*H547,2)</f>
        <v>0</v>
      </c>
      <c r="BL547" s="19" t="s">
        <v>327</v>
      </c>
      <c r="BM547" s="217" t="s">
        <v>575</v>
      </c>
    </row>
    <row r="548" s="2" customFormat="1">
      <c r="A548" s="40"/>
      <c r="B548" s="41"/>
      <c r="C548" s="42"/>
      <c r="D548" s="219" t="s">
        <v>130</v>
      </c>
      <c r="E548" s="42"/>
      <c r="F548" s="220" t="s">
        <v>576</v>
      </c>
      <c r="G548" s="42"/>
      <c r="H548" s="42"/>
      <c r="I548" s="221"/>
      <c r="J548" s="42"/>
      <c r="K548" s="42"/>
      <c r="L548" s="46"/>
      <c r="M548" s="222"/>
      <c r="N548" s="223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130</v>
      </c>
      <c r="AU548" s="19" t="s">
        <v>85</v>
      </c>
    </row>
    <row r="549" s="13" customFormat="1">
      <c r="A549" s="13"/>
      <c r="B549" s="224"/>
      <c r="C549" s="225"/>
      <c r="D549" s="226" t="s">
        <v>132</v>
      </c>
      <c r="E549" s="227" t="s">
        <v>19</v>
      </c>
      <c r="F549" s="228" t="s">
        <v>577</v>
      </c>
      <c r="G549" s="225"/>
      <c r="H549" s="227" t="s">
        <v>19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132</v>
      </c>
      <c r="AU549" s="234" t="s">
        <v>85</v>
      </c>
      <c r="AV549" s="13" t="s">
        <v>83</v>
      </c>
      <c r="AW549" s="13" t="s">
        <v>37</v>
      </c>
      <c r="AX549" s="13" t="s">
        <v>75</v>
      </c>
      <c r="AY549" s="234" t="s">
        <v>122</v>
      </c>
    </row>
    <row r="550" s="13" customFormat="1">
      <c r="A550" s="13"/>
      <c r="B550" s="224"/>
      <c r="C550" s="225"/>
      <c r="D550" s="226" t="s">
        <v>132</v>
      </c>
      <c r="E550" s="227" t="s">
        <v>19</v>
      </c>
      <c r="F550" s="228" t="s">
        <v>565</v>
      </c>
      <c r="G550" s="225"/>
      <c r="H550" s="227" t="s">
        <v>19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132</v>
      </c>
      <c r="AU550" s="234" t="s">
        <v>85</v>
      </c>
      <c r="AV550" s="13" t="s">
        <v>83</v>
      </c>
      <c r="AW550" s="13" t="s">
        <v>37</v>
      </c>
      <c r="AX550" s="13" t="s">
        <v>75</v>
      </c>
      <c r="AY550" s="234" t="s">
        <v>122</v>
      </c>
    </row>
    <row r="551" s="14" customFormat="1">
      <c r="A551" s="14"/>
      <c r="B551" s="235"/>
      <c r="C551" s="236"/>
      <c r="D551" s="226" t="s">
        <v>132</v>
      </c>
      <c r="E551" s="237" t="s">
        <v>19</v>
      </c>
      <c r="F551" s="238" t="s">
        <v>572</v>
      </c>
      <c r="G551" s="236"/>
      <c r="H551" s="239">
        <v>1</v>
      </c>
      <c r="I551" s="240"/>
      <c r="J551" s="236"/>
      <c r="K551" s="236"/>
      <c r="L551" s="241"/>
      <c r="M551" s="242"/>
      <c r="N551" s="243"/>
      <c r="O551" s="243"/>
      <c r="P551" s="243"/>
      <c r="Q551" s="243"/>
      <c r="R551" s="243"/>
      <c r="S551" s="243"/>
      <c r="T551" s="24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5" t="s">
        <v>132</v>
      </c>
      <c r="AU551" s="245" t="s">
        <v>85</v>
      </c>
      <c r="AV551" s="14" t="s">
        <v>85</v>
      </c>
      <c r="AW551" s="14" t="s">
        <v>37</v>
      </c>
      <c r="AX551" s="14" t="s">
        <v>75</v>
      </c>
      <c r="AY551" s="245" t="s">
        <v>122</v>
      </c>
    </row>
    <row r="552" s="15" customFormat="1">
      <c r="A552" s="15"/>
      <c r="B552" s="246"/>
      <c r="C552" s="247"/>
      <c r="D552" s="226" t="s">
        <v>132</v>
      </c>
      <c r="E552" s="248" t="s">
        <v>19</v>
      </c>
      <c r="F552" s="249" t="s">
        <v>140</v>
      </c>
      <c r="G552" s="247"/>
      <c r="H552" s="250">
        <v>1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6" t="s">
        <v>132</v>
      </c>
      <c r="AU552" s="256" t="s">
        <v>85</v>
      </c>
      <c r="AV552" s="15" t="s">
        <v>129</v>
      </c>
      <c r="AW552" s="15" t="s">
        <v>37</v>
      </c>
      <c r="AX552" s="15" t="s">
        <v>83</v>
      </c>
      <c r="AY552" s="256" t="s">
        <v>122</v>
      </c>
    </row>
    <row r="553" s="2" customFormat="1" ht="24.15" customHeight="1">
      <c r="A553" s="40"/>
      <c r="B553" s="41"/>
      <c r="C553" s="206" t="s">
        <v>578</v>
      </c>
      <c r="D553" s="206" t="s">
        <v>124</v>
      </c>
      <c r="E553" s="207" t="s">
        <v>579</v>
      </c>
      <c r="F553" s="208" t="s">
        <v>580</v>
      </c>
      <c r="G553" s="209" t="s">
        <v>321</v>
      </c>
      <c r="H553" s="210">
        <v>55</v>
      </c>
      <c r="I553" s="211"/>
      <c r="J553" s="212">
        <f>ROUND(I553*H553,2)</f>
        <v>0</v>
      </c>
      <c r="K553" s="208" t="s">
        <v>128</v>
      </c>
      <c r="L553" s="46"/>
      <c r="M553" s="213" t="s">
        <v>19</v>
      </c>
      <c r="N553" s="214" t="s">
        <v>46</v>
      </c>
      <c r="O553" s="86"/>
      <c r="P553" s="215">
        <f>O553*H553</f>
        <v>0</v>
      </c>
      <c r="Q553" s="215">
        <v>0</v>
      </c>
      <c r="R553" s="215">
        <f>Q553*H553</f>
        <v>0</v>
      </c>
      <c r="S553" s="215">
        <v>0</v>
      </c>
      <c r="T553" s="216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7" t="s">
        <v>327</v>
      </c>
      <c r="AT553" s="217" t="s">
        <v>124</v>
      </c>
      <c r="AU553" s="217" t="s">
        <v>85</v>
      </c>
      <c r="AY553" s="19" t="s">
        <v>122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83</v>
      </c>
      <c r="BK553" s="218">
        <f>ROUND(I553*H553,2)</f>
        <v>0</v>
      </c>
      <c r="BL553" s="19" t="s">
        <v>327</v>
      </c>
      <c r="BM553" s="217" t="s">
        <v>581</v>
      </c>
    </row>
    <row r="554" s="2" customFormat="1">
      <c r="A554" s="40"/>
      <c r="B554" s="41"/>
      <c r="C554" s="42"/>
      <c r="D554" s="219" t="s">
        <v>130</v>
      </c>
      <c r="E554" s="42"/>
      <c r="F554" s="220" t="s">
        <v>582</v>
      </c>
      <c r="G554" s="42"/>
      <c r="H554" s="42"/>
      <c r="I554" s="221"/>
      <c r="J554" s="42"/>
      <c r="K554" s="42"/>
      <c r="L554" s="46"/>
      <c r="M554" s="222"/>
      <c r="N554" s="223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130</v>
      </c>
      <c r="AU554" s="19" t="s">
        <v>85</v>
      </c>
    </row>
    <row r="555" s="13" customFormat="1">
      <c r="A555" s="13"/>
      <c r="B555" s="224"/>
      <c r="C555" s="225"/>
      <c r="D555" s="226" t="s">
        <v>132</v>
      </c>
      <c r="E555" s="227" t="s">
        <v>19</v>
      </c>
      <c r="F555" s="228" t="s">
        <v>552</v>
      </c>
      <c r="G555" s="225"/>
      <c r="H555" s="227" t="s">
        <v>19</v>
      </c>
      <c r="I555" s="229"/>
      <c r="J555" s="225"/>
      <c r="K555" s="225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132</v>
      </c>
      <c r="AU555" s="234" t="s">
        <v>85</v>
      </c>
      <c r="AV555" s="13" t="s">
        <v>83</v>
      </c>
      <c r="AW555" s="13" t="s">
        <v>37</v>
      </c>
      <c r="AX555" s="13" t="s">
        <v>75</v>
      </c>
      <c r="AY555" s="234" t="s">
        <v>122</v>
      </c>
    </row>
    <row r="556" s="13" customFormat="1">
      <c r="A556" s="13"/>
      <c r="B556" s="224"/>
      <c r="C556" s="225"/>
      <c r="D556" s="226" t="s">
        <v>132</v>
      </c>
      <c r="E556" s="227" t="s">
        <v>19</v>
      </c>
      <c r="F556" s="228" t="s">
        <v>583</v>
      </c>
      <c r="G556" s="225"/>
      <c r="H556" s="227" t="s">
        <v>19</v>
      </c>
      <c r="I556" s="229"/>
      <c r="J556" s="225"/>
      <c r="K556" s="225"/>
      <c r="L556" s="230"/>
      <c r="M556" s="231"/>
      <c r="N556" s="232"/>
      <c r="O556" s="232"/>
      <c r="P556" s="232"/>
      <c r="Q556" s="232"/>
      <c r="R556" s="232"/>
      <c r="S556" s="232"/>
      <c r="T556" s="23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4" t="s">
        <v>132</v>
      </c>
      <c r="AU556" s="234" t="s">
        <v>85</v>
      </c>
      <c r="AV556" s="13" t="s">
        <v>83</v>
      </c>
      <c r="AW556" s="13" t="s">
        <v>37</v>
      </c>
      <c r="AX556" s="13" t="s">
        <v>75</v>
      </c>
      <c r="AY556" s="234" t="s">
        <v>122</v>
      </c>
    </row>
    <row r="557" s="14" customFormat="1">
      <c r="A557" s="14"/>
      <c r="B557" s="235"/>
      <c r="C557" s="236"/>
      <c r="D557" s="226" t="s">
        <v>132</v>
      </c>
      <c r="E557" s="237" t="s">
        <v>19</v>
      </c>
      <c r="F557" s="238" t="s">
        <v>469</v>
      </c>
      <c r="G557" s="236"/>
      <c r="H557" s="239">
        <v>55</v>
      </c>
      <c r="I557" s="240"/>
      <c r="J557" s="236"/>
      <c r="K557" s="236"/>
      <c r="L557" s="241"/>
      <c r="M557" s="242"/>
      <c r="N557" s="243"/>
      <c r="O557" s="243"/>
      <c r="P557" s="243"/>
      <c r="Q557" s="243"/>
      <c r="R557" s="243"/>
      <c r="S557" s="243"/>
      <c r="T557" s="24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5" t="s">
        <v>132</v>
      </c>
      <c r="AU557" s="245" t="s">
        <v>85</v>
      </c>
      <c r="AV557" s="14" t="s">
        <v>85</v>
      </c>
      <c r="AW557" s="14" t="s">
        <v>37</v>
      </c>
      <c r="AX557" s="14" t="s">
        <v>75</v>
      </c>
      <c r="AY557" s="245" t="s">
        <v>122</v>
      </c>
    </row>
    <row r="558" s="15" customFormat="1">
      <c r="A558" s="15"/>
      <c r="B558" s="246"/>
      <c r="C558" s="247"/>
      <c r="D558" s="226" t="s">
        <v>132</v>
      </c>
      <c r="E558" s="248" t="s">
        <v>19</v>
      </c>
      <c r="F558" s="249" t="s">
        <v>140</v>
      </c>
      <c r="G558" s="247"/>
      <c r="H558" s="250">
        <v>55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56" t="s">
        <v>132</v>
      </c>
      <c r="AU558" s="256" t="s">
        <v>85</v>
      </c>
      <c r="AV558" s="15" t="s">
        <v>129</v>
      </c>
      <c r="AW558" s="15" t="s">
        <v>37</v>
      </c>
      <c r="AX558" s="15" t="s">
        <v>83</v>
      </c>
      <c r="AY558" s="256" t="s">
        <v>122</v>
      </c>
    </row>
    <row r="559" s="2" customFormat="1" ht="16.5" customHeight="1">
      <c r="A559" s="40"/>
      <c r="B559" s="41"/>
      <c r="C559" s="257" t="s">
        <v>353</v>
      </c>
      <c r="D559" s="257" t="s">
        <v>205</v>
      </c>
      <c r="E559" s="258" t="s">
        <v>584</v>
      </c>
      <c r="F559" s="259" t="s">
        <v>585</v>
      </c>
      <c r="G559" s="260" t="s">
        <v>321</v>
      </c>
      <c r="H559" s="261">
        <v>57.75</v>
      </c>
      <c r="I559" s="262"/>
      <c r="J559" s="263">
        <f>ROUND(I559*H559,2)</f>
        <v>0</v>
      </c>
      <c r="K559" s="259" t="s">
        <v>179</v>
      </c>
      <c r="L559" s="264"/>
      <c r="M559" s="265" t="s">
        <v>19</v>
      </c>
      <c r="N559" s="266" t="s">
        <v>46</v>
      </c>
      <c r="O559" s="86"/>
      <c r="P559" s="215">
        <f>O559*H559</f>
        <v>0</v>
      </c>
      <c r="Q559" s="215">
        <v>0</v>
      </c>
      <c r="R559" s="215">
        <f>Q559*H559</f>
        <v>0</v>
      </c>
      <c r="S559" s="215">
        <v>0</v>
      </c>
      <c r="T559" s="216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7" t="s">
        <v>513</v>
      </c>
      <c r="AT559" s="217" t="s">
        <v>205</v>
      </c>
      <c r="AU559" s="217" t="s">
        <v>85</v>
      </c>
      <c r="AY559" s="19" t="s">
        <v>122</v>
      </c>
      <c r="BE559" s="218">
        <f>IF(N559="základní",J559,0)</f>
        <v>0</v>
      </c>
      <c r="BF559" s="218">
        <f>IF(N559="snížená",J559,0)</f>
        <v>0</v>
      </c>
      <c r="BG559" s="218">
        <f>IF(N559="zákl. přenesená",J559,0)</f>
        <v>0</v>
      </c>
      <c r="BH559" s="218">
        <f>IF(N559="sníž. přenesená",J559,0)</f>
        <v>0</v>
      </c>
      <c r="BI559" s="218">
        <f>IF(N559="nulová",J559,0)</f>
        <v>0</v>
      </c>
      <c r="BJ559" s="19" t="s">
        <v>83</v>
      </c>
      <c r="BK559" s="218">
        <f>ROUND(I559*H559,2)</f>
        <v>0</v>
      </c>
      <c r="BL559" s="19" t="s">
        <v>327</v>
      </c>
      <c r="BM559" s="217" t="s">
        <v>586</v>
      </c>
    </row>
    <row r="560" s="2" customFormat="1">
      <c r="A560" s="40"/>
      <c r="B560" s="41"/>
      <c r="C560" s="42"/>
      <c r="D560" s="226" t="s">
        <v>524</v>
      </c>
      <c r="E560" s="42"/>
      <c r="F560" s="267" t="s">
        <v>587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524</v>
      </c>
      <c r="AU560" s="19" t="s">
        <v>85</v>
      </c>
    </row>
    <row r="561" s="13" customFormat="1">
      <c r="A561" s="13"/>
      <c r="B561" s="224"/>
      <c r="C561" s="225"/>
      <c r="D561" s="226" t="s">
        <v>132</v>
      </c>
      <c r="E561" s="227" t="s">
        <v>19</v>
      </c>
      <c r="F561" s="228" t="s">
        <v>552</v>
      </c>
      <c r="G561" s="225"/>
      <c r="H561" s="227" t="s">
        <v>19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132</v>
      </c>
      <c r="AU561" s="234" t="s">
        <v>85</v>
      </c>
      <c r="AV561" s="13" t="s">
        <v>83</v>
      </c>
      <c r="AW561" s="13" t="s">
        <v>37</v>
      </c>
      <c r="AX561" s="13" t="s">
        <v>75</v>
      </c>
      <c r="AY561" s="234" t="s">
        <v>122</v>
      </c>
    </row>
    <row r="562" s="13" customFormat="1">
      <c r="A562" s="13"/>
      <c r="B562" s="224"/>
      <c r="C562" s="225"/>
      <c r="D562" s="226" t="s">
        <v>132</v>
      </c>
      <c r="E562" s="227" t="s">
        <v>19</v>
      </c>
      <c r="F562" s="228" t="s">
        <v>583</v>
      </c>
      <c r="G562" s="225"/>
      <c r="H562" s="227" t="s">
        <v>19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132</v>
      </c>
      <c r="AU562" s="234" t="s">
        <v>85</v>
      </c>
      <c r="AV562" s="13" t="s">
        <v>83</v>
      </c>
      <c r="AW562" s="13" t="s">
        <v>37</v>
      </c>
      <c r="AX562" s="13" t="s">
        <v>75</v>
      </c>
      <c r="AY562" s="234" t="s">
        <v>122</v>
      </c>
    </row>
    <row r="563" s="14" customFormat="1">
      <c r="A563" s="14"/>
      <c r="B563" s="235"/>
      <c r="C563" s="236"/>
      <c r="D563" s="226" t="s">
        <v>132</v>
      </c>
      <c r="E563" s="237" t="s">
        <v>19</v>
      </c>
      <c r="F563" s="238" t="s">
        <v>588</v>
      </c>
      <c r="G563" s="236"/>
      <c r="H563" s="239">
        <v>57.75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5" t="s">
        <v>132</v>
      </c>
      <c r="AU563" s="245" t="s">
        <v>85</v>
      </c>
      <c r="AV563" s="14" t="s">
        <v>85</v>
      </c>
      <c r="AW563" s="14" t="s">
        <v>37</v>
      </c>
      <c r="AX563" s="14" t="s">
        <v>75</v>
      </c>
      <c r="AY563" s="245" t="s">
        <v>122</v>
      </c>
    </row>
    <row r="564" s="15" customFormat="1">
      <c r="A564" s="15"/>
      <c r="B564" s="246"/>
      <c r="C564" s="247"/>
      <c r="D564" s="226" t="s">
        <v>132</v>
      </c>
      <c r="E564" s="248" t="s">
        <v>19</v>
      </c>
      <c r="F564" s="249" t="s">
        <v>140</v>
      </c>
      <c r="G564" s="247"/>
      <c r="H564" s="250">
        <v>57.75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56" t="s">
        <v>132</v>
      </c>
      <c r="AU564" s="256" t="s">
        <v>85</v>
      </c>
      <c r="AV564" s="15" t="s">
        <v>129</v>
      </c>
      <c r="AW564" s="15" t="s">
        <v>37</v>
      </c>
      <c r="AX564" s="15" t="s">
        <v>83</v>
      </c>
      <c r="AY564" s="256" t="s">
        <v>122</v>
      </c>
    </row>
    <row r="565" s="2" customFormat="1" ht="37.8" customHeight="1">
      <c r="A565" s="40"/>
      <c r="B565" s="41"/>
      <c r="C565" s="206" t="s">
        <v>589</v>
      </c>
      <c r="D565" s="206" t="s">
        <v>124</v>
      </c>
      <c r="E565" s="207" t="s">
        <v>590</v>
      </c>
      <c r="F565" s="208" t="s">
        <v>591</v>
      </c>
      <c r="G565" s="209" t="s">
        <v>184</v>
      </c>
      <c r="H565" s="210">
        <v>1</v>
      </c>
      <c r="I565" s="211"/>
      <c r="J565" s="212">
        <f>ROUND(I565*H565,2)</f>
        <v>0</v>
      </c>
      <c r="K565" s="208" t="s">
        <v>128</v>
      </c>
      <c r="L565" s="46"/>
      <c r="M565" s="213" t="s">
        <v>19</v>
      </c>
      <c r="N565" s="214" t="s">
        <v>46</v>
      </c>
      <c r="O565" s="86"/>
      <c r="P565" s="215">
        <f>O565*H565</f>
        <v>0</v>
      </c>
      <c r="Q565" s="215">
        <v>0</v>
      </c>
      <c r="R565" s="215">
        <f>Q565*H565</f>
        <v>0</v>
      </c>
      <c r="S565" s="215">
        <v>0</v>
      </c>
      <c r="T565" s="216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7" t="s">
        <v>327</v>
      </c>
      <c r="AT565" s="217" t="s">
        <v>124</v>
      </c>
      <c r="AU565" s="217" t="s">
        <v>85</v>
      </c>
      <c r="AY565" s="19" t="s">
        <v>122</v>
      </c>
      <c r="BE565" s="218">
        <f>IF(N565="základní",J565,0)</f>
        <v>0</v>
      </c>
      <c r="BF565" s="218">
        <f>IF(N565="snížená",J565,0)</f>
        <v>0</v>
      </c>
      <c r="BG565" s="218">
        <f>IF(N565="zákl. přenesená",J565,0)</f>
        <v>0</v>
      </c>
      <c r="BH565" s="218">
        <f>IF(N565="sníž. přenesená",J565,0)</f>
        <v>0</v>
      </c>
      <c r="BI565" s="218">
        <f>IF(N565="nulová",J565,0)</f>
        <v>0</v>
      </c>
      <c r="BJ565" s="19" t="s">
        <v>83</v>
      </c>
      <c r="BK565" s="218">
        <f>ROUND(I565*H565,2)</f>
        <v>0</v>
      </c>
      <c r="BL565" s="19" t="s">
        <v>327</v>
      </c>
      <c r="BM565" s="217" t="s">
        <v>592</v>
      </c>
    </row>
    <row r="566" s="2" customFormat="1">
      <c r="A566" s="40"/>
      <c r="B566" s="41"/>
      <c r="C566" s="42"/>
      <c r="D566" s="219" t="s">
        <v>130</v>
      </c>
      <c r="E566" s="42"/>
      <c r="F566" s="220" t="s">
        <v>593</v>
      </c>
      <c r="G566" s="42"/>
      <c r="H566" s="42"/>
      <c r="I566" s="221"/>
      <c r="J566" s="42"/>
      <c r="K566" s="42"/>
      <c r="L566" s="46"/>
      <c r="M566" s="222"/>
      <c r="N566" s="223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130</v>
      </c>
      <c r="AU566" s="19" t="s">
        <v>85</v>
      </c>
    </row>
    <row r="567" s="13" customFormat="1">
      <c r="A567" s="13"/>
      <c r="B567" s="224"/>
      <c r="C567" s="225"/>
      <c r="D567" s="226" t="s">
        <v>132</v>
      </c>
      <c r="E567" s="227" t="s">
        <v>19</v>
      </c>
      <c r="F567" s="228" t="s">
        <v>564</v>
      </c>
      <c r="G567" s="225"/>
      <c r="H567" s="227" t="s">
        <v>19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132</v>
      </c>
      <c r="AU567" s="234" t="s">
        <v>85</v>
      </c>
      <c r="AV567" s="13" t="s">
        <v>83</v>
      </c>
      <c r="AW567" s="13" t="s">
        <v>37</v>
      </c>
      <c r="AX567" s="13" t="s">
        <v>75</v>
      </c>
      <c r="AY567" s="234" t="s">
        <v>122</v>
      </c>
    </row>
    <row r="568" s="13" customFormat="1">
      <c r="A568" s="13"/>
      <c r="B568" s="224"/>
      <c r="C568" s="225"/>
      <c r="D568" s="226" t="s">
        <v>132</v>
      </c>
      <c r="E568" s="227" t="s">
        <v>19</v>
      </c>
      <c r="F568" s="228" t="s">
        <v>594</v>
      </c>
      <c r="G568" s="225"/>
      <c r="H568" s="227" t="s">
        <v>19</v>
      </c>
      <c r="I568" s="229"/>
      <c r="J568" s="225"/>
      <c r="K568" s="225"/>
      <c r="L568" s="230"/>
      <c r="M568" s="231"/>
      <c r="N568" s="232"/>
      <c r="O568" s="232"/>
      <c r="P568" s="232"/>
      <c r="Q568" s="232"/>
      <c r="R568" s="232"/>
      <c r="S568" s="232"/>
      <c r="T568" s="23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4" t="s">
        <v>132</v>
      </c>
      <c r="AU568" s="234" t="s">
        <v>85</v>
      </c>
      <c r="AV568" s="13" t="s">
        <v>83</v>
      </c>
      <c r="AW568" s="13" t="s">
        <v>37</v>
      </c>
      <c r="AX568" s="13" t="s">
        <v>75</v>
      </c>
      <c r="AY568" s="234" t="s">
        <v>122</v>
      </c>
    </row>
    <row r="569" s="14" customFormat="1">
      <c r="A569" s="14"/>
      <c r="B569" s="235"/>
      <c r="C569" s="236"/>
      <c r="D569" s="226" t="s">
        <v>132</v>
      </c>
      <c r="E569" s="237" t="s">
        <v>19</v>
      </c>
      <c r="F569" s="238" t="s">
        <v>572</v>
      </c>
      <c r="G569" s="236"/>
      <c r="H569" s="239">
        <v>1</v>
      </c>
      <c r="I569" s="240"/>
      <c r="J569" s="236"/>
      <c r="K569" s="236"/>
      <c r="L569" s="241"/>
      <c r="M569" s="242"/>
      <c r="N569" s="243"/>
      <c r="O569" s="243"/>
      <c r="P569" s="243"/>
      <c r="Q569" s="243"/>
      <c r="R569" s="243"/>
      <c r="S569" s="243"/>
      <c r="T569" s="24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5" t="s">
        <v>132</v>
      </c>
      <c r="AU569" s="245" t="s">
        <v>85</v>
      </c>
      <c r="AV569" s="14" t="s">
        <v>85</v>
      </c>
      <c r="AW569" s="14" t="s">
        <v>37</v>
      </c>
      <c r="AX569" s="14" t="s">
        <v>75</v>
      </c>
      <c r="AY569" s="245" t="s">
        <v>122</v>
      </c>
    </row>
    <row r="570" s="15" customFormat="1">
      <c r="A570" s="15"/>
      <c r="B570" s="246"/>
      <c r="C570" s="247"/>
      <c r="D570" s="226" t="s">
        <v>132</v>
      </c>
      <c r="E570" s="248" t="s">
        <v>19</v>
      </c>
      <c r="F570" s="249" t="s">
        <v>140</v>
      </c>
      <c r="G570" s="247"/>
      <c r="H570" s="250">
        <v>1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56" t="s">
        <v>132</v>
      </c>
      <c r="AU570" s="256" t="s">
        <v>85</v>
      </c>
      <c r="AV570" s="15" t="s">
        <v>129</v>
      </c>
      <c r="AW570" s="15" t="s">
        <v>37</v>
      </c>
      <c r="AX570" s="15" t="s">
        <v>83</v>
      </c>
      <c r="AY570" s="256" t="s">
        <v>122</v>
      </c>
    </row>
    <row r="571" s="2" customFormat="1" ht="24.15" customHeight="1">
      <c r="A571" s="40"/>
      <c r="B571" s="41"/>
      <c r="C571" s="206" t="s">
        <v>356</v>
      </c>
      <c r="D571" s="206" t="s">
        <v>124</v>
      </c>
      <c r="E571" s="207" t="s">
        <v>595</v>
      </c>
      <c r="F571" s="208" t="s">
        <v>596</v>
      </c>
      <c r="G571" s="209" t="s">
        <v>184</v>
      </c>
      <c r="H571" s="210">
        <v>1</v>
      </c>
      <c r="I571" s="211"/>
      <c r="J571" s="212">
        <f>ROUND(I571*H571,2)</f>
        <v>0</v>
      </c>
      <c r="K571" s="208" t="s">
        <v>128</v>
      </c>
      <c r="L571" s="46"/>
      <c r="M571" s="213" t="s">
        <v>19</v>
      </c>
      <c r="N571" s="214" t="s">
        <v>46</v>
      </c>
      <c r="O571" s="86"/>
      <c r="P571" s="215">
        <f>O571*H571</f>
        <v>0</v>
      </c>
      <c r="Q571" s="215">
        <v>0</v>
      </c>
      <c r="R571" s="215">
        <f>Q571*H571</f>
        <v>0</v>
      </c>
      <c r="S571" s="215">
        <v>0</v>
      </c>
      <c r="T571" s="216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7" t="s">
        <v>327</v>
      </c>
      <c r="AT571" s="217" t="s">
        <v>124</v>
      </c>
      <c r="AU571" s="217" t="s">
        <v>85</v>
      </c>
      <c r="AY571" s="19" t="s">
        <v>122</v>
      </c>
      <c r="BE571" s="218">
        <f>IF(N571="základní",J571,0)</f>
        <v>0</v>
      </c>
      <c r="BF571" s="218">
        <f>IF(N571="snížená",J571,0)</f>
        <v>0</v>
      </c>
      <c r="BG571" s="218">
        <f>IF(N571="zákl. přenesená",J571,0)</f>
        <v>0</v>
      </c>
      <c r="BH571" s="218">
        <f>IF(N571="sníž. přenesená",J571,0)</f>
        <v>0</v>
      </c>
      <c r="BI571" s="218">
        <f>IF(N571="nulová",J571,0)</f>
        <v>0</v>
      </c>
      <c r="BJ571" s="19" t="s">
        <v>83</v>
      </c>
      <c r="BK571" s="218">
        <f>ROUND(I571*H571,2)</f>
        <v>0</v>
      </c>
      <c r="BL571" s="19" t="s">
        <v>327</v>
      </c>
      <c r="BM571" s="217" t="s">
        <v>597</v>
      </c>
    </row>
    <row r="572" s="2" customFormat="1">
      <c r="A572" s="40"/>
      <c r="B572" s="41"/>
      <c r="C572" s="42"/>
      <c r="D572" s="219" t="s">
        <v>130</v>
      </c>
      <c r="E572" s="42"/>
      <c r="F572" s="220" t="s">
        <v>598</v>
      </c>
      <c r="G572" s="42"/>
      <c r="H572" s="42"/>
      <c r="I572" s="221"/>
      <c r="J572" s="42"/>
      <c r="K572" s="42"/>
      <c r="L572" s="46"/>
      <c r="M572" s="222"/>
      <c r="N572" s="223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130</v>
      </c>
      <c r="AU572" s="19" t="s">
        <v>85</v>
      </c>
    </row>
    <row r="573" s="13" customFormat="1">
      <c r="A573" s="13"/>
      <c r="B573" s="224"/>
      <c r="C573" s="225"/>
      <c r="D573" s="226" t="s">
        <v>132</v>
      </c>
      <c r="E573" s="227" t="s">
        <v>19</v>
      </c>
      <c r="F573" s="228" t="s">
        <v>564</v>
      </c>
      <c r="G573" s="225"/>
      <c r="H573" s="227" t="s">
        <v>19</v>
      </c>
      <c r="I573" s="229"/>
      <c r="J573" s="225"/>
      <c r="K573" s="225"/>
      <c r="L573" s="230"/>
      <c r="M573" s="231"/>
      <c r="N573" s="232"/>
      <c r="O573" s="232"/>
      <c r="P573" s="232"/>
      <c r="Q573" s="232"/>
      <c r="R573" s="232"/>
      <c r="S573" s="232"/>
      <c r="T573" s="23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4" t="s">
        <v>132</v>
      </c>
      <c r="AU573" s="234" t="s">
        <v>85</v>
      </c>
      <c r="AV573" s="13" t="s">
        <v>83</v>
      </c>
      <c r="AW573" s="13" t="s">
        <v>37</v>
      </c>
      <c r="AX573" s="13" t="s">
        <v>75</v>
      </c>
      <c r="AY573" s="234" t="s">
        <v>122</v>
      </c>
    </row>
    <row r="574" s="13" customFormat="1">
      <c r="A574" s="13"/>
      <c r="B574" s="224"/>
      <c r="C574" s="225"/>
      <c r="D574" s="226" t="s">
        <v>132</v>
      </c>
      <c r="E574" s="227" t="s">
        <v>19</v>
      </c>
      <c r="F574" s="228" t="s">
        <v>594</v>
      </c>
      <c r="G574" s="225"/>
      <c r="H574" s="227" t="s">
        <v>19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132</v>
      </c>
      <c r="AU574" s="234" t="s">
        <v>85</v>
      </c>
      <c r="AV574" s="13" t="s">
        <v>83</v>
      </c>
      <c r="AW574" s="13" t="s">
        <v>37</v>
      </c>
      <c r="AX574" s="13" t="s">
        <v>75</v>
      </c>
      <c r="AY574" s="234" t="s">
        <v>122</v>
      </c>
    </row>
    <row r="575" s="14" customFormat="1">
      <c r="A575" s="14"/>
      <c r="B575" s="235"/>
      <c r="C575" s="236"/>
      <c r="D575" s="226" t="s">
        <v>132</v>
      </c>
      <c r="E575" s="237" t="s">
        <v>19</v>
      </c>
      <c r="F575" s="238" t="s">
        <v>572</v>
      </c>
      <c r="G575" s="236"/>
      <c r="H575" s="239">
        <v>1</v>
      </c>
      <c r="I575" s="240"/>
      <c r="J575" s="236"/>
      <c r="K575" s="236"/>
      <c r="L575" s="241"/>
      <c r="M575" s="242"/>
      <c r="N575" s="243"/>
      <c r="O575" s="243"/>
      <c r="P575" s="243"/>
      <c r="Q575" s="243"/>
      <c r="R575" s="243"/>
      <c r="S575" s="243"/>
      <c r="T575" s="24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5" t="s">
        <v>132</v>
      </c>
      <c r="AU575" s="245" t="s">
        <v>85</v>
      </c>
      <c r="AV575" s="14" t="s">
        <v>85</v>
      </c>
      <c r="AW575" s="14" t="s">
        <v>37</v>
      </c>
      <c r="AX575" s="14" t="s">
        <v>75</v>
      </c>
      <c r="AY575" s="245" t="s">
        <v>122</v>
      </c>
    </row>
    <row r="576" s="15" customFormat="1">
      <c r="A576" s="15"/>
      <c r="B576" s="246"/>
      <c r="C576" s="247"/>
      <c r="D576" s="226" t="s">
        <v>132</v>
      </c>
      <c r="E576" s="248" t="s">
        <v>19</v>
      </c>
      <c r="F576" s="249" t="s">
        <v>140</v>
      </c>
      <c r="G576" s="247"/>
      <c r="H576" s="250">
        <v>1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56" t="s">
        <v>132</v>
      </c>
      <c r="AU576" s="256" t="s">
        <v>85</v>
      </c>
      <c r="AV576" s="15" t="s">
        <v>129</v>
      </c>
      <c r="AW576" s="15" t="s">
        <v>37</v>
      </c>
      <c r="AX576" s="15" t="s">
        <v>83</v>
      </c>
      <c r="AY576" s="256" t="s">
        <v>122</v>
      </c>
    </row>
    <row r="577" s="2" customFormat="1" ht="16.5" customHeight="1">
      <c r="A577" s="40"/>
      <c r="B577" s="41"/>
      <c r="C577" s="257" t="s">
        <v>599</v>
      </c>
      <c r="D577" s="257" t="s">
        <v>205</v>
      </c>
      <c r="E577" s="258" t="s">
        <v>600</v>
      </c>
      <c r="F577" s="259" t="s">
        <v>601</v>
      </c>
      <c r="G577" s="260" t="s">
        <v>321</v>
      </c>
      <c r="H577" s="261">
        <v>0.20000000000000001</v>
      </c>
      <c r="I577" s="262"/>
      <c r="J577" s="263">
        <f>ROUND(I577*H577,2)</f>
        <v>0</v>
      </c>
      <c r="K577" s="259" t="s">
        <v>179</v>
      </c>
      <c r="L577" s="264"/>
      <c r="M577" s="265" t="s">
        <v>19</v>
      </c>
      <c r="N577" s="266" t="s">
        <v>46</v>
      </c>
      <c r="O577" s="86"/>
      <c r="P577" s="215">
        <f>O577*H577</f>
        <v>0</v>
      </c>
      <c r="Q577" s="215">
        <v>0</v>
      </c>
      <c r="R577" s="215">
        <f>Q577*H577</f>
        <v>0</v>
      </c>
      <c r="S577" s="215">
        <v>0</v>
      </c>
      <c r="T577" s="216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7" t="s">
        <v>513</v>
      </c>
      <c r="AT577" s="217" t="s">
        <v>205</v>
      </c>
      <c r="AU577" s="217" t="s">
        <v>85</v>
      </c>
      <c r="AY577" s="19" t="s">
        <v>122</v>
      </c>
      <c r="BE577" s="218">
        <f>IF(N577="základní",J577,0)</f>
        <v>0</v>
      </c>
      <c r="BF577" s="218">
        <f>IF(N577="snížená",J577,0)</f>
        <v>0</v>
      </c>
      <c r="BG577" s="218">
        <f>IF(N577="zákl. přenesená",J577,0)</f>
        <v>0</v>
      </c>
      <c r="BH577" s="218">
        <f>IF(N577="sníž. přenesená",J577,0)</f>
        <v>0</v>
      </c>
      <c r="BI577" s="218">
        <f>IF(N577="nulová",J577,0)</f>
        <v>0</v>
      </c>
      <c r="BJ577" s="19" t="s">
        <v>83</v>
      </c>
      <c r="BK577" s="218">
        <f>ROUND(I577*H577,2)</f>
        <v>0</v>
      </c>
      <c r="BL577" s="19" t="s">
        <v>327</v>
      </c>
      <c r="BM577" s="217" t="s">
        <v>602</v>
      </c>
    </row>
    <row r="578" s="2" customFormat="1">
      <c r="A578" s="40"/>
      <c r="B578" s="41"/>
      <c r="C578" s="42"/>
      <c r="D578" s="226" t="s">
        <v>524</v>
      </c>
      <c r="E578" s="42"/>
      <c r="F578" s="267" t="s">
        <v>563</v>
      </c>
      <c r="G578" s="42"/>
      <c r="H578" s="42"/>
      <c r="I578" s="221"/>
      <c r="J578" s="42"/>
      <c r="K578" s="42"/>
      <c r="L578" s="46"/>
      <c r="M578" s="222"/>
      <c r="N578" s="223"/>
      <c r="O578" s="86"/>
      <c r="P578" s="86"/>
      <c r="Q578" s="86"/>
      <c r="R578" s="86"/>
      <c r="S578" s="86"/>
      <c r="T578" s="87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T578" s="19" t="s">
        <v>524</v>
      </c>
      <c r="AU578" s="19" t="s">
        <v>85</v>
      </c>
    </row>
    <row r="579" s="13" customFormat="1">
      <c r="A579" s="13"/>
      <c r="B579" s="224"/>
      <c r="C579" s="225"/>
      <c r="D579" s="226" t="s">
        <v>132</v>
      </c>
      <c r="E579" s="227" t="s">
        <v>19</v>
      </c>
      <c r="F579" s="228" t="s">
        <v>564</v>
      </c>
      <c r="G579" s="225"/>
      <c r="H579" s="227" t="s">
        <v>19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4" t="s">
        <v>132</v>
      </c>
      <c r="AU579" s="234" t="s">
        <v>85</v>
      </c>
      <c r="AV579" s="13" t="s">
        <v>83</v>
      </c>
      <c r="AW579" s="13" t="s">
        <v>37</v>
      </c>
      <c r="AX579" s="13" t="s">
        <v>75</v>
      </c>
      <c r="AY579" s="234" t="s">
        <v>122</v>
      </c>
    </row>
    <row r="580" s="13" customFormat="1">
      <c r="A580" s="13"/>
      <c r="B580" s="224"/>
      <c r="C580" s="225"/>
      <c r="D580" s="226" t="s">
        <v>132</v>
      </c>
      <c r="E580" s="227" t="s">
        <v>19</v>
      </c>
      <c r="F580" s="228" t="s">
        <v>594</v>
      </c>
      <c r="G580" s="225"/>
      <c r="H580" s="227" t="s">
        <v>19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132</v>
      </c>
      <c r="AU580" s="234" t="s">
        <v>85</v>
      </c>
      <c r="AV580" s="13" t="s">
        <v>83</v>
      </c>
      <c r="AW580" s="13" t="s">
        <v>37</v>
      </c>
      <c r="AX580" s="13" t="s">
        <v>75</v>
      </c>
      <c r="AY580" s="234" t="s">
        <v>122</v>
      </c>
    </row>
    <row r="581" s="14" customFormat="1">
      <c r="A581" s="14"/>
      <c r="B581" s="235"/>
      <c r="C581" s="236"/>
      <c r="D581" s="226" t="s">
        <v>132</v>
      </c>
      <c r="E581" s="237" t="s">
        <v>19</v>
      </c>
      <c r="F581" s="238" t="s">
        <v>566</v>
      </c>
      <c r="G581" s="236"/>
      <c r="H581" s="239">
        <v>0.20000000000000001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132</v>
      </c>
      <c r="AU581" s="245" t="s">
        <v>85</v>
      </c>
      <c r="AV581" s="14" t="s">
        <v>85</v>
      </c>
      <c r="AW581" s="14" t="s">
        <v>37</v>
      </c>
      <c r="AX581" s="14" t="s">
        <v>75</v>
      </c>
      <c r="AY581" s="245" t="s">
        <v>122</v>
      </c>
    </row>
    <row r="582" s="15" customFormat="1">
      <c r="A582" s="15"/>
      <c r="B582" s="246"/>
      <c r="C582" s="247"/>
      <c r="D582" s="226" t="s">
        <v>132</v>
      </c>
      <c r="E582" s="248" t="s">
        <v>19</v>
      </c>
      <c r="F582" s="249" t="s">
        <v>140</v>
      </c>
      <c r="G582" s="247"/>
      <c r="H582" s="250">
        <v>0.20000000000000001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56" t="s">
        <v>132</v>
      </c>
      <c r="AU582" s="256" t="s">
        <v>85</v>
      </c>
      <c r="AV582" s="15" t="s">
        <v>129</v>
      </c>
      <c r="AW582" s="15" t="s">
        <v>37</v>
      </c>
      <c r="AX582" s="15" t="s">
        <v>83</v>
      </c>
      <c r="AY582" s="256" t="s">
        <v>122</v>
      </c>
    </row>
    <row r="583" s="2" customFormat="1" ht="24.15" customHeight="1">
      <c r="A583" s="40"/>
      <c r="B583" s="41"/>
      <c r="C583" s="206" t="s">
        <v>361</v>
      </c>
      <c r="D583" s="206" t="s">
        <v>124</v>
      </c>
      <c r="E583" s="207" t="s">
        <v>603</v>
      </c>
      <c r="F583" s="208" t="s">
        <v>604</v>
      </c>
      <c r="G583" s="209" t="s">
        <v>321</v>
      </c>
      <c r="H583" s="210">
        <v>345</v>
      </c>
      <c r="I583" s="211"/>
      <c r="J583" s="212">
        <f>ROUND(I583*H583,2)</f>
        <v>0</v>
      </c>
      <c r="K583" s="208" t="s">
        <v>128</v>
      </c>
      <c r="L583" s="46"/>
      <c r="M583" s="213" t="s">
        <v>19</v>
      </c>
      <c r="N583" s="214" t="s">
        <v>46</v>
      </c>
      <c r="O583" s="86"/>
      <c r="P583" s="215">
        <f>O583*H583</f>
        <v>0</v>
      </c>
      <c r="Q583" s="215">
        <v>0</v>
      </c>
      <c r="R583" s="215">
        <f>Q583*H583</f>
        <v>0</v>
      </c>
      <c r="S583" s="215">
        <v>0</v>
      </c>
      <c r="T583" s="216">
        <f>S583*H583</f>
        <v>0</v>
      </c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R583" s="217" t="s">
        <v>327</v>
      </c>
      <c r="AT583" s="217" t="s">
        <v>124</v>
      </c>
      <c r="AU583" s="217" t="s">
        <v>85</v>
      </c>
      <c r="AY583" s="19" t="s">
        <v>122</v>
      </c>
      <c r="BE583" s="218">
        <f>IF(N583="základní",J583,0)</f>
        <v>0</v>
      </c>
      <c r="BF583" s="218">
        <f>IF(N583="snížená",J583,0)</f>
        <v>0</v>
      </c>
      <c r="BG583" s="218">
        <f>IF(N583="zákl. přenesená",J583,0)</f>
        <v>0</v>
      </c>
      <c r="BH583" s="218">
        <f>IF(N583="sníž. přenesená",J583,0)</f>
        <v>0</v>
      </c>
      <c r="BI583" s="218">
        <f>IF(N583="nulová",J583,0)</f>
        <v>0</v>
      </c>
      <c r="BJ583" s="19" t="s">
        <v>83</v>
      </c>
      <c r="BK583" s="218">
        <f>ROUND(I583*H583,2)</f>
        <v>0</v>
      </c>
      <c r="BL583" s="19" t="s">
        <v>327</v>
      </c>
      <c r="BM583" s="217" t="s">
        <v>605</v>
      </c>
    </row>
    <row r="584" s="2" customFormat="1">
      <c r="A584" s="40"/>
      <c r="B584" s="41"/>
      <c r="C584" s="42"/>
      <c r="D584" s="219" t="s">
        <v>130</v>
      </c>
      <c r="E584" s="42"/>
      <c r="F584" s="220" t="s">
        <v>606</v>
      </c>
      <c r="G584" s="42"/>
      <c r="H584" s="42"/>
      <c r="I584" s="221"/>
      <c r="J584" s="42"/>
      <c r="K584" s="42"/>
      <c r="L584" s="46"/>
      <c r="M584" s="222"/>
      <c r="N584" s="223"/>
      <c r="O584" s="86"/>
      <c r="P584" s="86"/>
      <c r="Q584" s="86"/>
      <c r="R584" s="86"/>
      <c r="S584" s="86"/>
      <c r="T584" s="87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T584" s="19" t="s">
        <v>130</v>
      </c>
      <c r="AU584" s="19" t="s">
        <v>85</v>
      </c>
    </row>
    <row r="585" s="13" customFormat="1">
      <c r="A585" s="13"/>
      <c r="B585" s="224"/>
      <c r="C585" s="225"/>
      <c r="D585" s="226" t="s">
        <v>132</v>
      </c>
      <c r="E585" s="227" t="s">
        <v>19</v>
      </c>
      <c r="F585" s="228" t="s">
        <v>552</v>
      </c>
      <c r="G585" s="225"/>
      <c r="H585" s="227" t="s">
        <v>19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132</v>
      </c>
      <c r="AU585" s="234" t="s">
        <v>85</v>
      </c>
      <c r="AV585" s="13" t="s">
        <v>83</v>
      </c>
      <c r="AW585" s="13" t="s">
        <v>37</v>
      </c>
      <c r="AX585" s="13" t="s">
        <v>75</v>
      </c>
      <c r="AY585" s="234" t="s">
        <v>122</v>
      </c>
    </row>
    <row r="586" s="13" customFormat="1">
      <c r="A586" s="13"/>
      <c r="B586" s="224"/>
      <c r="C586" s="225"/>
      <c r="D586" s="226" t="s">
        <v>132</v>
      </c>
      <c r="E586" s="227" t="s">
        <v>19</v>
      </c>
      <c r="F586" s="228" t="s">
        <v>607</v>
      </c>
      <c r="G586" s="225"/>
      <c r="H586" s="227" t="s">
        <v>19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132</v>
      </c>
      <c r="AU586" s="234" t="s">
        <v>85</v>
      </c>
      <c r="AV586" s="13" t="s">
        <v>83</v>
      </c>
      <c r="AW586" s="13" t="s">
        <v>37</v>
      </c>
      <c r="AX586" s="13" t="s">
        <v>75</v>
      </c>
      <c r="AY586" s="234" t="s">
        <v>122</v>
      </c>
    </row>
    <row r="587" s="14" customFormat="1">
      <c r="A587" s="14"/>
      <c r="B587" s="235"/>
      <c r="C587" s="236"/>
      <c r="D587" s="226" t="s">
        <v>132</v>
      </c>
      <c r="E587" s="237" t="s">
        <v>19</v>
      </c>
      <c r="F587" s="238" t="s">
        <v>608</v>
      </c>
      <c r="G587" s="236"/>
      <c r="H587" s="239">
        <v>345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5" t="s">
        <v>132</v>
      </c>
      <c r="AU587" s="245" t="s">
        <v>85</v>
      </c>
      <c r="AV587" s="14" t="s">
        <v>85</v>
      </c>
      <c r="AW587" s="14" t="s">
        <v>37</v>
      </c>
      <c r="AX587" s="14" t="s">
        <v>75</v>
      </c>
      <c r="AY587" s="245" t="s">
        <v>122</v>
      </c>
    </row>
    <row r="588" s="15" customFormat="1">
      <c r="A588" s="15"/>
      <c r="B588" s="246"/>
      <c r="C588" s="247"/>
      <c r="D588" s="226" t="s">
        <v>132</v>
      </c>
      <c r="E588" s="248" t="s">
        <v>19</v>
      </c>
      <c r="F588" s="249" t="s">
        <v>140</v>
      </c>
      <c r="G588" s="247"/>
      <c r="H588" s="250">
        <v>345</v>
      </c>
      <c r="I588" s="251"/>
      <c r="J588" s="247"/>
      <c r="K588" s="247"/>
      <c r="L588" s="252"/>
      <c r="M588" s="253"/>
      <c r="N588" s="254"/>
      <c r="O588" s="254"/>
      <c r="P588" s="254"/>
      <c r="Q588" s="254"/>
      <c r="R588" s="254"/>
      <c r="S588" s="254"/>
      <c r="T588" s="25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56" t="s">
        <v>132</v>
      </c>
      <c r="AU588" s="256" t="s">
        <v>85</v>
      </c>
      <c r="AV588" s="15" t="s">
        <v>129</v>
      </c>
      <c r="AW588" s="15" t="s">
        <v>37</v>
      </c>
      <c r="AX588" s="15" t="s">
        <v>83</v>
      </c>
      <c r="AY588" s="256" t="s">
        <v>122</v>
      </c>
    </row>
    <row r="589" s="2" customFormat="1" ht="16.5" customHeight="1">
      <c r="A589" s="40"/>
      <c r="B589" s="41"/>
      <c r="C589" s="257" t="s">
        <v>609</v>
      </c>
      <c r="D589" s="257" t="s">
        <v>205</v>
      </c>
      <c r="E589" s="258" t="s">
        <v>610</v>
      </c>
      <c r="F589" s="259" t="s">
        <v>611</v>
      </c>
      <c r="G589" s="260" t="s">
        <v>321</v>
      </c>
      <c r="H589" s="261">
        <v>362.25</v>
      </c>
      <c r="I589" s="262"/>
      <c r="J589" s="263">
        <f>ROUND(I589*H589,2)</f>
        <v>0</v>
      </c>
      <c r="K589" s="259" t="s">
        <v>179</v>
      </c>
      <c r="L589" s="264"/>
      <c r="M589" s="265" t="s">
        <v>19</v>
      </c>
      <c r="N589" s="266" t="s">
        <v>46</v>
      </c>
      <c r="O589" s="86"/>
      <c r="P589" s="215">
        <f>O589*H589</f>
        <v>0</v>
      </c>
      <c r="Q589" s="215">
        <v>0</v>
      </c>
      <c r="R589" s="215">
        <f>Q589*H589</f>
        <v>0</v>
      </c>
      <c r="S589" s="215">
        <v>0</v>
      </c>
      <c r="T589" s="216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7" t="s">
        <v>513</v>
      </c>
      <c r="AT589" s="217" t="s">
        <v>205</v>
      </c>
      <c r="AU589" s="217" t="s">
        <v>85</v>
      </c>
      <c r="AY589" s="19" t="s">
        <v>122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9" t="s">
        <v>83</v>
      </c>
      <c r="BK589" s="218">
        <f>ROUND(I589*H589,2)</f>
        <v>0</v>
      </c>
      <c r="BL589" s="19" t="s">
        <v>327</v>
      </c>
      <c r="BM589" s="217" t="s">
        <v>612</v>
      </c>
    </row>
    <row r="590" s="13" customFormat="1">
      <c r="A590" s="13"/>
      <c r="B590" s="224"/>
      <c r="C590" s="225"/>
      <c r="D590" s="226" t="s">
        <v>132</v>
      </c>
      <c r="E590" s="227" t="s">
        <v>19</v>
      </c>
      <c r="F590" s="228" t="s">
        <v>552</v>
      </c>
      <c r="G590" s="225"/>
      <c r="H590" s="227" t="s">
        <v>19</v>
      </c>
      <c r="I590" s="229"/>
      <c r="J590" s="225"/>
      <c r="K590" s="225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132</v>
      </c>
      <c r="AU590" s="234" t="s">
        <v>85</v>
      </c>
      <c r="AV590" s="13" t="s">
        <v>83</v>
      </c>
      <c r="AW590" s="13" t="s">
        <v>37</v>
      </c>
      <c r="AX590" s="13" t="s">
        <v>75</v>
      </c>
      <c r="AY590" s="234" t="s">
        <v>122</v>
      </c>
    </row>
    <row r="591" s="13" customFormat="1">
      <c r="A591" s="13"/>
      <c r="B591" s="224"/>
      <c r="C591" s="225"/>
      <c r="D591" s="226" t="s">
        <v>132</v>
      </c>
      <c r="E591" s="227" t="s">
        <v>19</v>
      </c>
      <c r="F591" s="228" t="s">
        <v>613</v>
      </c>
      <c r="G591" s="225"/>
      <c r="H591" s="227" t="s">
        <v>19</v>
      </c>
      <c r="I591" s="229"/>
      <c r="J591" s="225"/>
      <c r="K591" s="225"/>
      <c r="L591" s="230"/>
      <c r="M591" s="231"/>
      <c r="N591" s="232"/>
      <c r="O591" s="232"/>
      <c r="P591" s="232"/>
      <c r="Q591" s="232"/>
      <c r="R591" s="232"/>
      <c r="S591" s="232"/>
      <c r="T591" s="23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4" t="s">
        <v>132</v>
      </c>
      <c r="AU591" s="234" t="s">
        <v>85</v>
      </c>
      <c r="AV591" s="13" t="s">
        <v>83</v>
      </c>
      <c r="AW591" s="13" t="s">
        <v>37</v>
      </c>
      <c r="AX591" s="13" t="s">
        <v>75</v>
      </c>
      <c r="AY591" s="234" t="s">
        <v>122</v>
      </c>
    </row>
    <row r="592" s="14" customFormat="1">
      <c r="A592" s="14"/>
      <c r="B592" s="235"/>
      <c r="C592" s="236"/>
      <c r="D592" s="226" t="s">
        <v>132</v>
      </c>
      <c r="E592" s="237" t="s">
        <v>19</v>
      </c>
      <c r="F592" s="238" t="s">
        <v>614</v>
      </c>
      <c r="G592" s="236"/>
      <c r="H592" s="239">
        <v>362.25</v>
      </c>
      <c r="I592" s="240"/>
      <c r="J592" s="236"/>
      <c r="K592" s="236"/>
      <c r="L592" s="241"/>
      <c r="M592" s="242"/>
      <c r="N592" s="243"/>
      <c r="O592" s="243"/>
      <c r="P592" s="243"/>
      <c r="Q592" s="243"/>
      <c r="R592" s="243"/>
      <c r="S592" s="243"/>
      <c r="T592" s="24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5" t="s">
        <v>132</v>
      </c>
      <c r="AU592" s="245" t="s">
        <v>85</v>
      </c>
      <c r="AV592" s="14" t="s">
        <v>85</v>
      </c>
      <c r="AW592" s="14" t="s">
        <v>37</v>
      </c>
      <c r="AX592" s="14" t="s">
        <v>75</v>
      </c>
      <c r="AY592" s="245" t="s">
        <v>122</v>
      </c>
    </row>
    <row r="593" s="15" customFormat="1">
      <c r="A593" s="15"/>
      <c r="B593" s="246"/>
      <c r="C593" s="247"/>
      <c r="D593" s="226" t="s">
        <v>132</v>
      </c>
      <c r="E593" s="248" t="s">
        <v>19</v>
      </c>
      <c r="F593" s="249" t="s">
        <v>140</v>
      </c>
      <c r="G593" s="247"/>
      <c r="H593" s="250">
        <v>362.25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56" t="s">
        <v>132</v>
      </c>
      <c r="AU593" s="256" t="s">
        <v>85</v>
      </c>
      <c r="AV593" s="15" t="s">
        <v>129</v>
      </c>
      <c r="AW593" s="15" t="s">
        <v>37</v>
      </c>
      <c r="AX593" s="15" t="s">
        <v>83</v>
      </c>
      <c r="AY593" s="256" t="s">
        <v>122</v>
      </c>
    </row>
    <row r="594" s="2" customFormat="1" ht="16.5" customHeight="1">
      <c r="A594" s="40"/>
      <c r="B594" s="41"/>
      <c r="C594" s="257" t="s">
        <v>364</v>
      </c>
      <c r="D594" s="257" t="s">
        <v>205</v>
      </c>
      <c r="E594" s="258" t="s">
        <v>615</v>
      </c>
      <c r="F594" s="259" t="s">
        <v>616</v>
      </c>
      <c r="G594" s="260" t="s">
        <v>321</v>
      </c>
      <c r="H594" s="261">
        <v>0.40000000000000002</v>
      </c>
      <c r="I594" s="262"/>
      <c r="J594" s="263">
        <f>ROUND(I594*H594,2)</f>
        <v>0</v>
      </c>
      <c r="K594" s="259" t="s">
        <v>179</v>
      </c>
      <c r="L594" s="264"/>
      <c r="M594" s="265" t="s">
        <v>19</v>
      </c>
      <c r="N594" s="266" t="s">
        <v>46</v>
      </c>
      <c r="O594" s="86"/>
      <c r="P594" s="215">
        <f>O594*H594</f>
        <v>0</v>
      </c>
      <c r="Q594" s="215">
        <v>0</v>
      </c>
      <c r="R594" s="215">
        <f>Q594*H594</f>
        <v>0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513</v>
      </c>
      <c r="AT594" s="217" t="s">
        <v>205</v>
      </c>
      <c r="AU594" s="217" t="s">
        <v>85</v>
      </c>
      <c r="AY594" s="19" t="s">
        <v>122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83</v>
      </c>
      <c r="BK594" s="218">
        <f>ROUND(I594*H594,2)</f>
        <v>0</v>
      </c>
      <c r="BL594" s="19" t="s">
        <v>327</v>
      </c>
      <c r="BM594" s="217" t="s">
        <v>617</v>
      </c>
    </row>
    <row r="595" s="2" customFormat="1">
      <c r="A595" s="40"/>
      <c r="B595" s="41"/>
      <c r="C595" s="42"/>
      <c r="D595" s="226" t="s">
        <v>524</v>
      </c>
      <c r="E595" s="42"/>
      <c r="F595" s="267" t="s">
        <v>563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524</v>
      </c>
      <c r="AU595" s="19" t="s">
        <v>85</v>
      </c>
    </row>
    <row r="596" s="13" customFormat="1">
      <c r="A596" s="13"/>
      <c r="B596" s="224"/>
      <c r="C596" s="225"/>
      <c r="D596" s="226" t="s">
        <v>132</v>
      </c>
      <c r="E596" s="227" t="s">
        <v>19</v>
      </c>
      <c r="F596" s="228" t="s">
        <v>564</v>
      </c>
      <c r="G596" s="225"/>
      <c r="H596" s="227" t="s">
        <v>19</v>
      </c>
      <c r="I596" s="229"/>
      <c r="J596" s="225"/>
      <c r="K596" s="225"/>
      <c r="L596" s="230"/>
      <c r="M596" s="231"/>
      <c r="N596" s="232"/>
      <c r="O596" s="232"/>
      <c r="P596" s="232"/>
      <c r="Q596" s="232"/>
      <c r="R596" s="232"/>
      <c r="S596" s="232"/>
      <c r="T596" s="23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4" t="s">
        <v>132</v>
      </c>
      <c r="AU596" s="234" t="s">
        <v>85</v>
      </c>
      <c r="AV596" s="13" t="s">
        <v>83</v>
      </c>
      <c r="AW596" s="13" t="s">
        <v>37</v>
      </c>
      <c r="AX596" s="13" t="s">
        <v>75</v>
      </c>
      <c r="AY596" s="234" t="s">
        <v>122</v>
      </c>
    </row>
    <row r="597" s="13" customFormat="1">
      <c r="A597" s="13"/>
      <c r="B597" s="224"/>
      <c r="C597" s="225"/>
      <c r="D597" s="226" t="s">
        <v>132</v>
      </c>
      <c r="E597" s="227" t="s">
        <v>19</v>
      </c>
      <c r="F597" s="228" t="s">
        <v>618</v>
      </c>
      <c r="G597" s="225"/>
      <c r="H597" s="227" t="s">
        <v>19</v>
      </c>
      <c r="I597" s="229"/>
      <c r="J597" s="225"/>
      <c r="K597" s="225"/>
      <c r="L597" s="230"/>
      <c r="M597" s="231"/>
      <c r="N597" s="232"/>
      <c r="O597" s="232"/>
      <c r="P597" s="232"/>
      <c r="Q597" s="232"/>
      <c r="R597" s="232"/>
      <c r="S597" s="232"/>
      <c r="T597" s="23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4" t="s">
        <v>132</v>
      </c>
      <c r="AU597" s="234" t="s">
        <v>85</v>
      </c>
      <c r="AV597" s="13" t="s">
        <v>83</v>
      </c>
      <c r="AW597" s="13" t="s">
        <v>37</v>
      </c>
      <c r="AX597" s="13" t="s">
        <v>75</v>
      </c>
      <c r="AY597" s="234" t="s">
        <v>122</v>
      </c>
    </row>
    <row r="598" s="14" customFormat="1">
      <c r="A598" s="14"/>
      <c r="B598" s="235"/>
      <c r="C598" s="236"/>
      <c r="D598" s="226" t="s">
        <v>132</v>
      </c>
      <c r="E598" s="237" t="s">
        <v>19</v>
      </c>
      <c r="F598" s="238" t="s">
        <v>619</v>
      </c>
      <c r="G598" s="236"/>
      <c r="H598" s="239">
        <v>0.40000000000000002</v>
      </c>
      <c r="I598" s="240"/>
      <c r="J598" s="236"/>
      <c r="K598" s="236"/>
      <c r="L598" s="241"/>
      <c r="M598" s="242"/>
      <c r="N598" s="243"/>
      <c r="O598" s="243"/>
      <c r="P598" s="243"/>
      <c r="Q598" s="243"/>
      <c r="R598" s="243"/>
      <c r="S598" s="243"/>
      <c r="T598" s="24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5" t="s">
        <v>132</v>
      </c>
      <c r="AU598" s="245" t="s">
        <v>85</v>
      </c>
      <c r="AV598" s="14" t="s">
        <v>85</v>
      </c>
      <c r="AW598" s="14" t="s">
        <v>37</v>
      </c>
      <c r="AX598" s="14" t="s">
        <v>75</v>
      </c>
      <c r="AY598" s="245" t="s">
        <v>122</v>
      </c>
    </row>
    <row r="599" s="15" customFormat="1">
      <c r="A599" s="15"/>
      <c r="B599" s="246"/>
      <c r="C599" s="247"/>
      <c r="D599" s="226" t="s">
        <v>132</v>
      </c>
      <c r="E599" s="248" t="s">
        <v>19</v>
      </c>
      <c r="F599" s="249" t="s">
        <v>140</v>
      </c>
      <c r="G599" s="247"/>
      <c r="H599" s="250">
        <v>0.40000000000000002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56" t="s">
        <v>132</v>
      </c>
      <c r="AU599" s="256" t="s">
        <v>85</v>
      </c>
      <c r="AV599" s="15" t="s">
        <v>129</v>
      </c>
      <c r="AW599" s="15" t="s">
        <v>37</v>
      </c>
      <c r="AX599" s="15" t="s">
        <v>83</v>
      </c>
      <c r="AY599" s="256" t="s">
        <v>122</v>
      </c>
    </row>
    <row r="600" s="2" customFormat="1" ht="37.8" customHeight="1">
      <c r="A600" s="40"/>
      <c r="B600" s="41"/>
      <c r="C600" s="206" t="s">
        <v>620</v>
      </c>
      <c r="D600" s="206" t="s">
        <v>124</v>
      </c>
      <c r="E600" s="207" t="s">
        <v>621</v>
      </c>
      <c r="F600" s="208" t="s">
        <v>622</v>
      </c>
      <c r="G600" s="209" t="s">
        <v>184</v>
      </c>
      <c r="H600" s="210">
        <v>4</v>
      </c>
      <c r="I600" s="211"/>
      <c r="J600" s="212">
        <f>ROUND(I600*H600,2)</f>
        <v>0</v>
      </c>
      <c r="K600" s="208" t="s">
        <v>128</v>
      </c>
      <c r="L600" s="46"/>
      <c r="M600" s="213" t="s">
        <v>19</v>
      </c>
      <c r="N600" s="214" t="s">
        <v>46</v>
      </c>
      <c r="O600" s="86"/>
      <c r="P600" s="215">
        <f>O600*H600</f>
        <v>0</v>
      </c>
      <c r="Q600" s="215">
        <v>0</v>
      </c>
      <c r="R600" s="215">
        <f>Q600*H600</f>
        <v>0</v>
      </c>
      <c r="S600" s="215">
        <v>0</v>
      </c>
      <c r="T600" s="216">
        <f>S600*H600</f>
        <v>0</v>
      </c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R600" s="217" t="s">
        <v>327</v>
      </c>
      <c r="AT600" s="217" t="s">
        <v>124</v>
      </c>
      <c r="AU600" s="217" t="s">
        <v>85</v>
      </c>
      <c r="AY600" s="19" t="s">
        <v>122</v>
      </c>
      <c r="BE600" s="218">
        <f>IF(N600="základní",J600,0)</f>
        <v>0</v>
      </c>
      <c r="BF600" s="218">
        <f>IF(N600="snížená",J600,0)</f>
        <v>0</v>
      </c>
      <c r="BG600" s="218">
        <f>IF(N600="zákl. přenesená",J600,0)</f>
        <v>0</v>
      </c>
      <c r="BH600" s="218">
        <f>IF(N600="sníž. přenesená",J600,0)</f>
        <v>0</v>
      </c>
      <c r="BI600" s="218">
        <f>IF(N600="nulová",J600,0)</f>
        <v>0</v>
      </c>
      <c r="BJ600" s="19" t="s">
        <v>83</v>
      </c>
      <c r="BK600" s="218">
        <f>ROUND(I600*H600,2)</f>
        <v>0</v>
      </c>
      <c r="BL600" s="19" t="s">
        <v>327</v>
      </c>
      <c r="BM600" s="217" t="s">
        <v>623</v>
      </c>
    </row>
    <row r="601" s="2" customFormat="1">
      <c r="A601" s="40"/>
      <c r="B601" s="41"/>
      <c r="C601" s="42"/>
      <c r="D601" s="219" t="s">
        <v>130</v>
      </c>
      <c r="E601" s="42"/>
      <c r="F601" s="220" t="s">
        <v>624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130</v>
      </c>
      <c r="AU601" s="19" t="s">
        <v>85</v>
      </c>
    </row>
    <row r="602" s="13" customFormat="1">
      <c r="A602" s="13"/>
      <c r="B602" s="224"/>
      <c r="C602" s="225"/>
      <c r="D602" s="226" t="s">
        <v>132</v>
      </c>
      <c r="E602" s="227" t="s">
        <v>19</v>
      </c>
      <c r="F602" s="228" t="s">
        <v>564</v>
      </c>
      <c r="G602" s="225"/>
      <c r="H602" s="227" t="s">
        <v>19</v>
      </c>
      <c r="I602" s="229"/>
      <c r="J602" s="225"/>
      <c r="K602" s="225"/>
      <c r="L602" s="230"/>
      <c r="M602" s="231"/>
      <c r="N602" s="232"/>
      <c r="O602" s="232"/>
      <c r="P602" s="232"/>
      <c r="Q602" s="232"/>
      <c r="R602" s="232"/>
      <c r="S602" s="232"/>
      <c r="T602" s="23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4" t="s">
        <v>132</v>
      </c>
      <c r="AU602" s="234" t="s">
        <v>85</v>
      </c>
      <c r="AV602" s="13" t="s">
        <v>83</v>
      </c>
      <c r="AW602" s="13" t="s">
        <v>37</v>
      </c>
      <c r="AX602" s="13" t="s">
        <v>75</v>
      </c>
      <c r="AY602" s="234" t="s">
        <v>122</v>
      </c>
    </row>
    <row r="603" s="13" customFormat="1">
      <c r="A603" s="13"/>
      <c r="B603" s="224"/>
      <c r="C603" s="225"/>
      <c r="D603" s="226" t="s">
        <v>132</v>
      </c>
      <c r="E603" s="227" t="s">
        <v>19</v>
      </c>
      <c r="F603" s="228" t="s">
        <v>625</v>
      </c>
      <c r="G603" s="225"/>
      <c r="H603" s="227" t="s">
        <v>19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4" t="s">
        <v>132</v>
      </c>
      <c r="AU603" s="234" t="s">
        <v>85</v>
      </c>
      <c r="AV603" s="13" t="s">
        <v>83</v>
      </c>
      <c r="AW603" s="13" t="s">
        <v>37</v>
      </c>
      <c r="AX603" s="13" t="s">
        <v>75</v>
      </c>
      <c r="AY603" s="234" t="s">
        <v>122</v>
      </c>
    </row>
    <row r="604" s="14" customFormat="1">
      <c r="A604" s="14"/>
      <c r="B604" s="235"/>
      <c r="C604" s="236"/>
      <c r="D604" s="226" t="s">
        <v>132</v>
      </c>
      <c r="E604" s="237" t="s">
        <v>19</v>
      </c>
      <c r="F604" s="238" t="s">
        <v>626</v>
      </c>
      <c r="G604" s="236"/>
      <c r="H604" s="239">
        <v>4</v>
      </c>
      <c r="I604" s="240"/>
      <c r="J604" s="236"/>
      <c r="K604" s="236"/>
      <c r="L604" s="241"/>
      <c r="M604" s="242"/>
      <c r="N604" s="243"/>
      <c r="O604" s="243"/>
      <c r="P604" s="243"/>
      <c r="Q604" s="243"/>
      <c r="R604" s="243"/>
      <c r="S604" s="243"/>
      <c r="T604" s="24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5" t="s">
        <v>132</v>
      </c>
      <c r="AU604" s="245" t="s">
        <v>85</v>
      </c>
      <c r="AV604" s="14" t="s">
        <v>85</v>
      </c>
      <c r="AW604" s="14" t="s">
        <v>37</v>
      </c>
      <c r="AX604" s="14" t="s">
        <v>75</v>
      </c>
      <c r="AY604" s="245" t="s">
        <v>122</v>
      </c>
    </row>
    <row r="605" s="15" customFormat="1">
      <c r="A605" s="15"/>
      <c r="B605" s="246"/>
      <c r="C605" s="247"/>
      <c r="D605" s="226" t="s">
        <v>132</v>
      </c>
      <c r="E605" s="248" t="s">
        <v>19</v>
      </c>
      <c r="F605" s="249" t="s">
        <v>140</v>
      </c>
      <c r="G605" s="247"/>
      <c r="H605" s="250">
        <v>4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6" t="s">
        <v>132</v>
      </c>
      <c r="AU605" s="256" t="s">
        <v>85</v>
      </c>
      <c r="AV605" s="15" t="s">
        <v>129</v>
      </c>
      <c r="AW605" s="15" t="s">
        <v>37</v>
      </c>
      <c r="AX605" s="15" t="s">
        <v>83</v>
      </c>
      <c r="AY605" s="256" t="s">
        <v>122</v>
      </c>
    </row>
    <row r="606" s="2" customFormat="1" ht="24.15" customHeight="1">
      <c r="A606" s="40"/>
      <c r="B606" s="41"/>
      <c r="C606" s="206" t="s">
        <v>369</v>
      </c>
      <c r="D606" s="206" t="s">
        <v>124</v>
      </c>
      <c r="E606" s="207" t="s">
        <v>595</v>
      </c>
      <c r="F606" s="208" t="s">
        <v>596</v>
      </c>
      <c r="G606" s="209" t="s">
        <v>184</v>
      </c>
      <c r="H606" s="210">
        <v>4</v>
      </c>
      <c r="I606" s="211"/>
      <c r="J606" s="212">
        <f>ROUND(I606*H606,2)</f>
        <v>0</v>
      </c>
      <c r="K606" s="208" t="s">
        <v>128</v>
      </c>
      <c r="L606" s="46"/>
      <c r="M606" s="213" t="s">
        <v>19</v>
      </c>
      <c r="N606" s="214" t="s">
        <v>46</v>
      </c>
      <c r="O606" s="86"/>
      <c r="P606" s="215">
        <f>O606*H606</f>
        <v>0</v>
      </c>
      <c r="Q606" s="215">
        <v>0</v>
      </c>
      <c r="R606" s="215">
        <f>Q606*H606</f>
        <v>0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327</v>
      </c>
      <c r="AT606" s="217" t="s">
        <v>124</v>
      </c>
      <c r="AU606" s="217" t="s">
        <v>85</v>
      </c>
      <c r="AY606" s="19" t="s">
        <v>122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83</v>
      </c>
      <c r="BK606" s="218">
        <f>ROUND(I606*H606,2)</f>
        <v>0</v>
      </c>
      <c r="BL606" s="19" t="s">
        <v>327</v>
      </c>
      <c r="BM606" s="217" t="s">
        <v>627</v>
      </c>
    </row>
    <row r="607" s="2" customFormat="1">
      <c r="A607" s="40"/>
      <c r="B607" s="41"/>
      <c r="C607" s="42"/>
      <c r="D607" s="219" t="s">
        <v>130</v>
      </c>
      <c r="E607" s="42"/>
      <c r="F607" s="220" t="s">
        <v>598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130</v>
      </c>
      <c r="AU607" s="19" t="s">
        <v>85</v>
      </c>
    </row>
    <row r="608" s="13" customFormat="1">
      <c r="A608" s="13"/>
      <c r="B608" s="224"/>
      <c r="C608" s="225"/>
      <c r="D608" s="226" t="s">
        <v>132</v>
      </c>
      <c r="E608" s="227" t="s">
        <v>19</v>
      </c>
      <c r="F608" s="228" t="s">
        <v>564</v>
      </c>
      <c r="G608" s="225"/>
      <c r="H608" s="227" t="s">
        <v>19</v>
      </c>
      <c r="I608" s="229"/>
      <c r="J608" s="225"/>
      <c r="K608" s="225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132</v>
      </c>
      <c r="AU608" s="234" t="s">
        <v>85</v>
      </c>
      <c r="AV608" s="13" t="s">
        <v>83</v>
      </c>
      <c r="AW608" s="13" t="s">
        <v>37</v>
      </c>
      <c r="AX608" s="13" t="s">
        <v>75</v>
      </c>
      <c r="AY608" s="234" t="s">
        <v>122</v>
      </c>
    </row>
    <row r="609" s="13" customFormat="1">
      <c r="A609" s="13"/>
      <c r="B609" s="224"/>
      <c r="C609" s="225"/>
      <c r="D609" s="226" t="s">
        <v>132</v>
      </c>
      <c r="E609" s="227" t="s">
        <v>19</v>
      </c>
      <c r="F609" s="228" t="s">
        <v>618</v>
      </c>
      <c r="G609" s="225"/>
      <c r="H609" s="227" t="s">
        <v>19</v>
      </c>
      <c r="I609" s="229"/>
      <c r="J609" s="225"/>
      <c r="K609" s="225"/>
      <c r="L609" s="230"/>
      <c r="M609" s="231"/>
      <c r="N609" s="232"/>
      <c r="O609" s="232"/>
      <c r="P609" s="232"/>
      <c r="Q609" s="232"/>
      <c r="R609" s="232"/>
      <c r="S609" s="232"/>
      <c r="T609" s="23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4" t="s">
        <v>132</v>
      </c>
      <c r="AU609" s="234" t="s">
        <v>85</v>
      </c>
      <c r="AV609" s="13" t="s">
        <v>83</v>
      </c>
      <c r="AW609" s="13" t="s">
        <v>37</v>
      </c>
      <c r="AX609" s="13" t="s">
        <v>75</v>
      </c>
      <c r="AY609" s="234" t="s">
        <v>122</v>
      </c>
    </row>
    <row r="610" s="14" customFormat="1">
      <c r="A610" s="14"/>
      <c r="B610" s="235"/>
      <c r="C610" s="236"/>
      <c r="D610" s="226" t="s">
        <v>132</v>
      </c>
      <c r="E610" s="237" t="s">
        <v>19</v>
      </c>
      <c r="F610" s="238" t="s">
        <v>626</v>
      </c>
      <c r="G610" s="236"/>
      <c r="H610" s="239">
        <v>4</v>
      </c>
      <c r="I610" s="240"/>
      <c r="J610" s="236"/>
      <c r="K610" s="236"/>
      <c r="L610" s="241"/>
      <c r="M610" s="242"/>
      <c r="N610" s="243"/>
      <c r="O610" s="243"/>
      <c r="P610" s="243"/>
      <c r="Q610" s="243"/>
      <c r="R610" s="243"/>
      <c r="S610" s="243"/>
      <c r="T610" s="24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5" t="s">
        <v>132</v>
      </c>
      <c r="AU610" s="245" t="s">
        <v>85</v>
      </c>
      <c r="AV610" s="14" t="s">
        <v>85</v>
      </c>
      <c r="AW610" s="14" t="s">
        <v>37</v>
      </c>
      <c r="AX610" s="14" t="s">
        <v>75</v>
      </c>
      <c r="AY610" s="245" t="s">
        <v>122</v>
      </c>
    </row>
    <row r="611" s="15" customFormat="1">
      <c r="A611" s="15"/>
      <c r="B611" s="246"/>
      <c r="C611" s="247"/>
      <c r="D611" s="226" t="s">
        <v>132</v>
      </c>
      <c r="E611" s="248" t="s">
        <v>19</v>
      </c>
      <c r="F611" s="249" t="s">
        <v>140</v>
      </c>
      <c r="G611" s="247"/>
      <c r="H611" s="250">
        <v>4</v>
      </c>
      <c r="I611" s="251"/>
      <c r="J611" s="247"/>
      <c r="K611" s="247"/>
      <c r="L611" s="252"/>
      <c r="M611" s="253"/>
      <c r="N611" s="254"/>
      <c r="O611" s="254"/>
      <c r="P611" s="254"/>
      <c r="Q611" s="254"/>
      <c r="R611" s="254"/>
      <c r="S611" s="254"/>
      <c r="T611" s="25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56" t="s">
        <v>132</v>
      </c>
      <c r="AU611" s="256" t="s">
        <v>85</v>
      </c>
      <c r="AV611" s="15" t="s">
        <v>129</v>
      </c>
      <c r="AW611" s="15" t="s">
        <v>37</v>
      </c>
      <c r="AX611" s="15" t="s">
        <v>83</v>
      </c>
      <c r="AY611" s="256" t="s">
        <v>122</v>
      </c>
    </row>
    <row r="612" s="2" customFormat="1" ht="24.15" customHeight="1">
      <c r="A612" s="40"/>
      <c r="B612" s="41"/>
      <c r="C612" s="206" t="s">
        <v>628</v>
      </c>
      <c r="D612" s="206" t="s">
        <v>124</v>
      </c>
      <c r="E612" s="207" t="s">
        <v>629</v>
      </c>
      <c r="F612" s="208" t="s">
        <v>630</v>
      </c>
      <c r="G612" s="209" t="s">
        <v>321</v>
      </c>
      <c r="H612" s="210">
        <v>545</v>
      </c>
      <c r="I612" s="211"/>
      <c r="J612" s="212">
        <f>ROUND(I612*H612,2)</f>
        <v>0</v>
      </c>
      <c r="K612" s="208" t="s">
        <v>128</v>
      </c>
      <c r="L612" s="46"/>
      <c r="M612" s="213" t="s">
        <v>19</v>
      </c>
      <c r="N612" s="214" t="s">
        <v>46</v>
      </c>
      <c r="O612" s="86"/>
      <c r="P612" s="215">
        <f>O612*H612</f>
        <v>0</v>
      </c>
      <c r="Q612" s="215">
        <v>0</v>
      </c>
      <c r="R612" s="215">
        <f>Q612*H612</f>
        <v>0</v>
      </c>
      <c r="S612" s="215">
        <v>0</v>
      </c>
      <c r="T612" s="216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7" t="s">
        <v>327</v>
      </c>
      <c r="AT612" s="217" t="s">
        <v>124</v>
      </c>
      <c r="AU612" s="217" t="s">
        <v>85</v>
      </c>
      <c r="AY612" s="19" t="s">
        <v>122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83</v>
      </c>
      <c r="BK612" s="218">
        <f>ROUND(I612*H612,2)</f>
        <v>0</v>
      </c>
      <c r="BL612" s="19" t="s">
        <v>327</v>
      </c>
      <c r="BM612" s="217" t="s">
        <v>631</v>
      </c>
    </row>
    <row r="613" s="2" customFormat="1">
      <c r="A613" s="40"/>
      <c r="B613" s="41"/>
      <c r="C613" s="42"/>
      <c r="D613" s="219" t="s">
        <v>130</v>
      </c>
      <c r="E613" s="42"/>
      <c r="F613" s="220" t="s">
        <v>632</v>
      </c>
      <c r="G613" s="42"/>
      <c r="H613" s="42"/>
      <c r="I613" s="221"/>
      <c r="J613" s="42"/>
      <c r="K613" s="42"/>
      <c r="L613" s="46"/>
      <c r="M613" s="222"/>
      <c r="N613" s="223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130</v>
      </c>
      <c r="AU613" s="19" t="s">
        <v>85</v>
      </c>
    </row>
    <row r="614" s="13" customFormat="1">
      <c r="A614" s="13"/>
      <c r="B614" s="224"/>
      <c r="C614" s="225"/>
      <c r="D614" s="226" t="s">
        <v>132</v>
      </c>
      <c r="E614" s="227" t="s">
        <v>19</v>
      </c>
      <c r="F614" s="228" t="s">
        <v>552</v>
      </c>
      <c r="G614" s="225"/>
      <c r="H614" s="227" t="s">
        <v>19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4" t="s">
        <v>132</v>
      </c>
      <c r="AU614" s="234" t="s">
        <v>85</v>
      </c>
      <c r="AV614" s="13" t="s">
        <v>83</v>
      </c>
      <c r="AW614" s="13" t="s">
        <v>37</v>
      </c>
      <c r="AX614" s="13" t="s">
        <v>75</v>
      </c>
      <c r="AY614" s="234" t="s">
        <v>122</v>
      </c>
    </row>
    <row r="615" s="13" customFormat="1">
      <c r="A615" s="13"/>
      <c r="B615" s="224"/>
      <c r="C615" s="225"/>
      <c r="D615" s="226" t="s">
        <v>132</v>
      </c>
      <c r="E615" s="227" t="s">
        <v>19</v>
      </c>
      <c r="F615" s="228" t="s">
        <v>633</v>
      </c>
      <c r="G615" s="225"/>
      <c r="H615" s="227" t="s">
        <v>19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132</v>
      </c>
      <c r="AU615" s="234" t="s">
        <v>85</v>
      </c>
      <c r="AV615" s="13" t="s">
        <v>83</v>
      </c>
      <c r="AW615" s="13" t="s">
        <v>37</v>
      </c>
      <c r="AX615" s="13" t="s">
        <v>75</v>
      </c>
      <c r="AY615" s="234" t="s">
        <v>122</v>
      </c>
    </row>
    <row r="616" s="14" customFormat="1">
      <c r="A616" s="14"/>
      <c r="B616" s="235"/>
      <c r="C616" s="236"/>
      <c r="D616" s="226" t="s">
        <v>132</v>
      </c>
      <c r="E616" s="237" t="s">
        <v>19</v>
      </c>
      <c r="F616" s="238" t="s">
        <v>634</v>
      </c>
      <c r="G616" s="236"/>
      <c r="H616" s="239">
        <v>545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5" t="s">
        <v>132</v>
      </c>
      <c r="AU616" s="245" t="s">
        <v>85</v>
      </c>
      <c r="AV616" s="14" t="s">
        <v>85</v>
      </c>
      <c r="AW616" s="14" t="s">
        <v>37</v>
      </c>
      <c r="AX616" s="14" t="s">
        <v>75</v>
      </c>
      <c r="AY616" s="245" t="s">
        <v>122</v>
      </c>
    </row>
    <row r="617" s="15" customFormat="1">
      <c r="A617" s="15"/>
      <c r="B617" s="246"/>
      <c r="C617" s="247"/>
      <c r="D617" s="226" t="s">
        <v>132</v>
      </c>
      <c r="E617" s="248" t="s">
        <v>19</v>
      </c>
      <c r="F617" s="249" t="s">
        <v>140</v>
      </c>
      <c r="G617" s="247"/>
      <c r="H617" s="250">
        <v>545</v>
      </c>
      <c r="I617" s="251"/>
      <c r="J617" s="247"/>
      <c r="K617" s="247"/>
      <c r="L617" s="252"/>
      <c r="M617" s="253"/>
      <c r="N617" s="254"/>
      <c r="O617" s="254"/>
      <c r="P617" s="254"/>
      <c r="Q617" s="254"/>
      <c r="R617" s="254"/>
      <c r="S617" s="254"/>
      <c r="T617" s="25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56" t="s">
        <v>132</v>
      </c>
      <c r="AU617" s="256" t="s">
        <v>85</v>
      </c>
      <c r="AV617" s="15" t="s">
        <v>129</v>
      </c>
      <c r="AW617" s="15" t="s">
        <v>37</v>
      </c>
      <c r="AX617" s="15" t="s">
        <v>83</v>
      </c>
      <c r="AY617" s="256" t="s">
        <v>122</v>
      </c>
    </row>
    <row r="618" s="2" customFormat="1" ht="16.5" customHeight="1">
      <c r="A618" s="40"/>
      <c r="B618" s="41"/>
      <c r="C618" s="257" t="s">
        <v>372</v>
      </c>
      <c r="D618" s="257" t="s">
        <v>205</v>
      </c>
      <c r="E618" s="258" t="s">
        <v>635</v>
      </c>
      <c r="F618" s="259" t="s">
        <v>636</v>
      </c>
      <c r="G618" s="260" t="s">
        <v>321</v>
      </c>
      <c r="H618" s="261">
        <v>572.25</v>
      </c>
      <c r="I618" s="262"/>
      <c r="J618" s="263">
        <f>ROUND(I618*H618,2)</f>
        <v>0</v>
      </c>
      <c r="K618" s="259" t="s">
        <v>179</v>
      </c>
      <c r="L618" s="264"/>
      <c r="M618" s="265" t="s">
        <v>19</v>
      </c>
      <c r="N618" s="266" t="s">
        <v>46</v>
      </c>
      <c r="O618" s="86"/>
      <c r="P618" s="215">
        <f>O618*H618</f>
        <v>0</v>
      </c>
      <c r="Q618" s="215">
        <v>0</v>
      </c>
      <c r="R618" s="215">
        <f>Q618*H618</f>
        <v>0</v>
      </c>
      <c r="S618" s="215">
        <v>0</v>
      </c>
      <c r="T618" s="216">
        <f>S618*H618</f>
        <v>0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7" t="s">
        <v>513</v>
      </c>
      <c r="AT618" s="217" t="s">
        <v>205</v>
      </c>
      <c r="AU618" s="217" t="s">
        <v>85</v>
      </c>
      <c r="AY618" s="19" t="s">
        <v>122</v>
      </c>
      <c r="BE618" s="218">
        <f>IF(N618="základní",J618,0)</f>
        <v>0</v>
      </c>
      <c r="BF618" s="218">
        <f>IF(N618="snížená",J618,0)</f>
        <v>0</v>
      </c>
      <c r="BG618" s="218">
        <f>IF(N618="zákl. přenesená",J618,0)</f>
        <v>0</v>
      </c>
      <c r="BH618" s="218">
        <f>IF(N618="sníž. přenesená",J618,0)</f>
        <v>0</v>
      </c>
      <c r="BI618" s="218">
        <f>IF(N618="nulová",J618,0)</f>
        <v>0</v>
      </c>
      <c r="BJ618" s="19" t="s">
        <v>83</v>
      </c>
      <c r="BK618" s="218">
        <f>ROUND(I618*H618,2)</f>
        <v>0</v>
      </c>
      <c r="BL618" s="19" t="s">
        <v>327</v>
      </c>
      <c r="BM618" s="217" t="s">
        <v>637</v>
      </c>
    </row>
    <row r="619" s="2" customFormat="1">
      <c r="A619" s="40"/>
      <c r="B619" s="41"/>
      <c r="C619" s="42"/>
      <c r="D619" s="226" t="s">
        <v>524</v>
      </c>
      <c r="E619" s="42"/>
      <c r="F619" s="267" t="s">
        <v>638</v>
      </c>
      <c r="G619" s="42"/>
      <c r="H619" s="42"/>
      <c r="I619" s="221"/>
      <c r="J619" s="42"/>
      <c r="K619" s="42"/>
      <c r="L619" s="46"/>
      <c r="M619" s="222"/>
      <c r="N619" s="223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524</v>
      </c>
      <c r="AU619" s="19" t="s">
        <v>85</v>
      </c>
    </row>
    <row r="620" s="13" customFormat="1">
      <c r="A620" s="13"/>
      <c r="B620" s="224"/>
      <c r="C620" s="225"/>
      <c r="D620" s="226" t="s">
        <v>132</v>
      </c>
      <c r="E620" s="227" t="s">
        <v>19</v>
      </c>
      <c r="F620" s="228" t="s">
        <v>552</v>
      </c>
      <c r="G620" s="225"/>
      <c r="H620" s="227" t="s">
        <v>19</v>
      </c>
      <c r="I620" s="229"/>
      <c r="J620" s="225"/>
      <c r="K620" s="225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132</v>
      </c>
      <c r="AU620" s="234" t="s">
        <v>85</v>
      </c>
      <c r="AV620" s="13" t="s">
        <v>83</v>
      </c>
      <c r="AW620" s="13" t="s">
        <v>37</v>
      </c>
      <c r="AX620" s="13" t="s">
        <v>75</v>
      </c>
      <c r="AY620" s="234" t="s">
        <v>122</v>
      </c>
    </row>
    <row r="621" s="13" customFormat="1">
      <c r="A621" s="13"/>
      <c r="B621" s="224"/>
      <c r="C621" s="225"/>
      <c r="D621" s="226" t="s">
        <v>132</v>
      </c>
      <c r="E621" s="227" t="s">
        <v>19</v>
      </c>
      <c r="F621" s="228" t="s">
        <v>639</v>
      </c>
      <c r="G621" s="225"/>
      <c r="H621" s="227" t="s">
        <v>19</v>
      </c>
      <c r="I621" s="229"/>
      <c r="J621" s="225"/>
      <c r="K621" s="225"/>
      <c r="L621" s="230"/>
      <c r="M621" s="231"/>
      <c r="N621" s="232"/>
      <c r="O621" s="232"/>
      <c r="P621" s="232"/>
      <c r="Q621" s="232"/>
      <c r="R621" s="232"/>
      <c r="S621" s="232"/>
      <c r="T621" s="23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4" t="s">
        <v>132</v>
      </c>
      <c r="AU621" s="234" t="s">
        <v>85</v>
      </c>
      <c r="AV621" s="13" t="s">
        <v>83</v>
      </c>
      <c r="AW621" s="13" t="s">
        <v>37</v>
      </c>
      <c r="AX621" s="13" t="s">
        <v>75</v>
      </c>
      <c r="AY621" s="234" t="s">
        <v>122</v>
      </c>
    </row>
    <row r="622" s="14" customFormat="1">
      <c r="A622" s="14"/>
      <c r="B622" s="235"/>
      <c r="C622" s="236"/>
      <c r="D622" s="226" t="s">
        <v>132</v>
      </c>
      <c r="E622" s="237" t="s">
        <v>19</v>
      </c>
      <c r="F622" s="238" t="s">
        <v>640</v>
      </c>
      <c r="G622" s="236"/>
      <c r="H622" s="239">
        <v>572.25</v>
      </c>
      <c r="I622" s="240"/>
      <c r="J622" s="236"/>
      <c r="K622" s="236"/>
      <c r="L622" s="241"/>
      <c r="M622" s="242"/>
      <c r="N622" s="243"/>
      <c r="O622" s="243"/>
      <c r="P622" s="243"/>
      <c r="Q622" s="243"/>
      <c r="R622" s="243"/>
      <c r="S622" s="243"/>
      <c r="T622" s="24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5" t="s">
        <v>132</v>
      </c>
      <c r="AU622" s="245" t="s">
        <v>85</v>
      </c>
      <c r="AV622" s="14" t="s">
        <v>85</v>
      </c>
      <c r="AW622" s="14" t="s">
        <v>37</v>
      </c>
      <c r="AX622" s="14" t="s">
        <v>75</v>
      </c>
      <c r="AY622" s="245" t="s">
        <v>122</v>
      </c>
    </row>
    <row r="623" s="15" customFormat="1">
      <c r="A623" s="15"/>
      <c r="B623" s="246"/>
      <c r="C623" s="247"/>
      <c r="D623" s="226" t="s">
        <v>132</v>
      </c>
      <c r="E623" s="248" t="s">
        <v>19</v>
      </c>
      <c r="F623" s="249" t="s">
        <v>140</v>
      </c>
      <c r="G623" s="247"/>
      <c r="H623" s="250">
        <v>572.25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6" t="s">
        <v>132</v>
      </c>
      <c r="AU623" s="256" t="s">
        <v>85</v>
      </c>
      <c r="AV623" s="15" t="s">
        <v>129</v>
      </c>
      <c r="AW623" s="15" t="s">
        <v>37</v>
      </c>
      <c r="AX623" s="15" t="s">
        <v>83</v>
      </c>
      <c r="AY623" s="256" t="s">
        <v>122</v>
      </c>
    </row>
    <row r="624" s="2" customFormat="1" ht="16.5" customHeight="1">
      <c r="A624" s="40"/>
      <c r="B624" s="41"/>
      <c r="C624" s="257" t="s">
        <v>641</v>
      </c>
      <c r="D624" s="257" t="s">
        <v>205</v>
      </c>
      <c r="E624" s="258" t="s">
        <v>642</v>
      </c>
      <c r="F624" s="259" t="s">
        <v>616</v>
      </c>
      <c r="G624" s="260" t="s">
        <v>321</v>
      </c>
      <c r="H624" s="261">
        <v>1</v>
      </c>
      <c r="I624" s="262"/>
      <c r="J624" s="263">
        <f>ROUND(I624*H624,2)</f>
        <v>0</v>
      </c>
      <c r="K624" s="259" t="s">
        <v>179</v>
      </c>
      <c r="L624" s="264"/>
      <c r="M624" s="265" t="s">
        <v>19</v>
      </c>
      <c r="N624" s="266" t="s">
        <v>46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513</v>
      </c>
      <c r="AT624" s="217" t="s">
        <v>205</v>
      </c>
      <c r="AU624" s="217" t="s">
        <v>85</v>
      </c>
      <c r="AY624" s="19" t="s">
        <v>122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83</v>
      </c>
      <c r="BK624" s="218">
        <f>ROUND(I624*H624,2)</f>
        <v>0</v>
      </c>
      <c r="BL624" s="19" t="s">
        <v>327</v>
      </c>
      <c r="BM624" s="217" t="s">
        <v>643</v>
      </c>
    </row>
    <row r="625" s="2" customFormat="1">
      <c r="A625" s="40"/>
      <c r="B625" s="41"/>
      <c r="C625" s="42"/>
      <c r="D625" s="226" t="s">
        <v>524</v>
      </c>
      <c r="E625" s="42"/>
      <c r="F625" s="267" t="s">
        <v>563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524</v>
      </c>
      <c r="AU625" s="19" t="s">
        <v>85</v>
      </c>
    </row>
    <row r="626" s="13" customFormat="1">
      <c r="A626" s="13"/>
      <c r="B626" s="224"/>
      <c r="C626" s="225"/>
      <c r="D626" s="226" t="s">
        <v>132</v>
      </c>
      <c r="E626" s="227" t="s">
        <v>19</v>
      </c>
      <c r="F626" s="228" t="s">
        <v>564</v>
      </c>
      <c r="G626" s="225"/>
      <c r="H626" s="227" t="s">
        <v>19</v>
      </c>
      <c r="I626" s="229"/>
      <c r="J626" s="225"/>
      <c r="K626" s="225"/>
      <c r="L626" s="230"/>
      <c r="M626" s="231"/>
      <c r="N626" s="232"/>
      <c r="O626" s="232"/>
      <c r="P626" s="232"/>
      <c r="Q626" s="232"/>
      <c r="R626" s="232"/>
      <c r="S626" s="232"/>
      <c r="T626" s="23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4" t="s">
        <v>132</v>
      </c>
      <c r="AU626" s="234" t="s">
        <v>85</v>
      </c>
      <c r="AV626" s="13" t="s">
        <v>83</v>
      </c>
      <c r="AW626" s="13" t="s">
        <v>37</v>
      </c>
      <c r="AX626" s="13" t="s">
        <v>75</v>
      </c>
      <c r="AY626" s="234" t="s">
        <v>122</v>
      </c>
    </row>
    <row r="627" s="13" customFormat="1">
      <c r="A627" s="13"/>
      <c r="B627" s="224"/>
      <c r="C627" s="225"/>
      <c r="D627" s="226" t="s">
        <v>132</v>
      </c>
      <c r="E627" s="227" t="s">
        <v>19</v>
      </c>
      <c r="F627" s="228" t="s">
        <v>644</v>
      </c>
      <c r="G627" s="225"/>
      <c r="H627" s="227" t="s">
        <v>19</v>
      </c>
      <c r="I627" s="229"/>
      <c r="J627" s="225"/>
      <c r="K627" s="225"/>
      <c r="L627" s="230"/>
      <c r="M627" s="231"/>
      <c r="N627" s="232"/>
      <c r="O627" s="232"/>
      <c r="P627" s="232"/>
      <c r="Q627" s="232"/>
      <c r="R627" s="232"/>
      <c r="S627" s="232"/>
      <c r="T627" s="23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4" t="s">
        <v>132</v>
      </c>
      <c r="AU627" s="234" t="s">
        <v>85</v>
      </c>
      <c r="AV627" s="13" t="s">
        <v>83</v>
      </c>
      <c r="AW627" s="13" t="s">
        <v>37</v>
      </c>
      <c r="AX627" s="13" t="s">
        <v>75</v>
      </c>
      <c r="AY627" s="234" t="s">
        <v>122</v>
      </c>
    </row>
    <row r="628" s="14" customFormat="1">
      <c r="A628" s="14"/>
      <c r="B628" s="235"/>
      <c r="C628" s="236"/>
      <c r="D628" s="226" t="s">
        <v>132</v>
      </c>
      <c r="E628" s="237" t="s">
        <v>19</v>
      </c>
      <c r="F628" s="238" t="s">
        <v>645</v>
      </c>
      <c r="G628" s="236"/>
      <c r="H628" s="239">
        <v>1</v>
      </c>
      <c r="I628" s="240"/>
      <c r="J628" s="236"/>
      <c r="K628" s="236"/>
      <c r="L628" s="241"/>
      <c r="M628" s="242"/>
      <c r="N628" s="243"/>
      <c r="O628" s="243"/>
      <c r="P628" s="243"/>
      <c r="Q628" s="243"/>
      <c r="R628" s="243"/>
      <c r="S628" s="243"/>
      <c r="T628" s="24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5" t="s">
        <v>132</v>
      </c>
      <c r="AU628" s="245" t="s">
        <v>85</v>
      </c>
      <c r="AV628" s="14" t="s">
        <v>85</v>
      </c>
      <c r="AW628" s="14" t="s">
        <v>37</v>
      </c>
      <c r="AX628" s="14" t="s">
        <v>75</v>
      </c>
      <c r="AY628" s="245" t="s">
        <v>122</v>
      </c>
    </row>
    <row r="629" s="15" customFormat="1">
      <c r="A629" s="15"/>
      <c r="B629" s="246"/>
      <c r="C629" s="247"/>
      <c r="D629" s="226" t="s">
        <v>132</v>
      </c>
      <c r="E629" s="248" t="s">
        <v>19</v>
      </c>
      <c r="F629" s="249" t="s">
        <v>140</v>
      </c>
      <c r="G629" s="247"/>
      <c r="H629" s="250">
        <v>1</v>
      </c>
      <c r="I629" s="251"/>
      <c r="J629" s="247"/>
      <c r="K629" s="247"/>
      <c r="L629" s="252"/>
      <c r="M629" s="253"/>
      <c r="N629" s="254"/>
      <c r="O629" s="254"/>
      <c r="P629" s="254"/>
      <c r="Q629" s="254"/>
      <c r="R629" s="254"/>
      <c r="S629" s="254"/>
      <c r="T629" s="25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56" t="s">
        <v>132</v>
      </c>
      <c r="AU629" s="256" t="s">
        <v>85</v>
      </c>
      <c r="AV629" s="15" t="s">
        <v>129</v>
      </c>
      <c r="AW629" s="15" t="s">
        <v>37</v>
      </c>
      <c r="AX629" s="15" t="s">
        <v>83</v>
      </c>
      <c r="AY629" s="256" t="s">
        <v>122</v>
      </c>
    </row>
    <row r="630" s="2" customFormat="1" ht="37.8" customHeight="1">
      <c r="A630" s="40"/>
      <c r="B630" s="41"/>
      <c r="C630" s="206" t="s">
        <v>378</v>
      </c>
      <c r="D630" s="206" t="s">
        <v>124</v>
      </c>
      <c r="E630" s="207" t="s">
        <v>646</v>
      </c>
      <c r="F630" s="208" t="s">
        <v>647</v>
      </c>
      <c r="G630" s="209" t="s">
        <v>184</v>
      </c>
      <c r="H630" s="210">
        <v>10</v>
      </c>
      <c r="I630" s="211"/>
      <c r="J630" s="212">
        <f>ROUND(I630*H630,2)</f>
        <v>0</v>
      </c>
      <c r="K630" s="208" t="s">
        <v>128</v>
      </c>
      <c r="L630" s="46"/>
      <c r="M630" s="213" t="s">
        <v>19</v>
      </c>
      <c r="N630" s="214" t="s">
        <v>46</v>
      </c>
      <c r="O630" s="86"/>
      <c r="P630" s="215">
        <f>O630*H630</f>
        <v>0</v>
      </c>
      <c r="Q630" s="215">
        <v>0</v>
      </c>
      <c r="R630" s="215">
        <f>Q630*H630</f>
        <v>0</v>
      </c>
      <c r="S630" s="215">
        <v>0</v>
      </c>
      <c r="T630" s="216">
        <f>S630*H630</f>
        <v>0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7" t="s">
        <v>327</v>
      </c>
      <c r="AT630" s="217" t="s">
        <v>124</v>
      </c>
      <c r="AU630" s="217" t="s">
        <v>85</v>
      </c>
      <c r="AY630" s="19" t="s">
        <v>122</v>
      </c>
      <c r="BE630" s="218">
        <f>IF(N630="základní",J630,0)</f>
        <v>0</v>
      </c>
      <c r="BF630" s="218">
        <f>IF(N630="snížená",J630,0)</f>
        <v>0</v>
      </c>
      <c r="BG630" s="218">
        <f>IF(N630="zákl. přenesená",J630,0)</f>
        <v>0</v>
      </c>
      <c r="BH630" s="218">
        <f>IF(N630="sníž. přenesená",J630,0)</f>
        <v>0</v>
      </c>
      <c r="BI630" s="218">
        <f>IF(N630="nulová",J630,0)</f>
        <v>0</v>
      </c>
      <c r="BJ630" s="19" t="s">
        <v>83</v>
      </c>
      <c r="BK630" s="218">
        <f>ROUND(I630*H630,2)</f>
        <v>0</v>
      </c>
      <c r="BL630" s="19" t="s">
        <v>327</v>
      </c>
      <c r="BM630" s="217" t="s">
        <v>648</v>
      </c>
    </row>
    <row r="631" s="2" customFormat="1">
      <c r="A631" s="40"/>
      <c r="B631" s="41"/>
      <c r="C631" s="42"/>
      <c r="D631" s="219" t="s">
        <v>130</v>
      </c>
      <c r="E631" s="42"/>
      <c r="F631" s="220" t="s">
        <v>649</v>
      </c>
      <c r="G631" s="42"/>
      <c r="H631" s="42"/>
      <c r="I631" s="221"/>
      <c r="J631" s="42"/>
      <c r="K631" s="42"/>
      <c r="L631" s="46"/>
      <c r="M631" s="222"/>
      <c r="N631" s="223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130</v>
      </c>
      <c r="AU631" s="19" t="s">
        <v>85</v>
      </c>
    </row>
    <row r="632" s="13" customFormat="1">
      <c r="A632" s="13"/>
      <c r="B632" s="224"/>
      <c r="C632" s="225"/>
      <c r="D632" s="226" t="s">
        <v>132</v>
      </c>
      <c r="E632" s="227" t="s">
        <v>19</v>
      </c>
      <c r="F632" s="228" t="s">
        <v>564</v>
      </c>
      <c r="G632" s="225"/>
      <c r="H632" s="227" t="s">
        <v>19</v>
      </c>
      <c r="I632" s="229"/>
      <c r="J632" s="225"/>
      <c r="K632" s="225"/>
      <c r="L632" s="230"/>
      <c r="M632" s="231"/>
      <c r="N632" s="232"/>
      <c r="O632" s="232"/>
      <c r="P632" s="232"/>
      <c r="Q632" s="232"/>
      <c r="R632" s="232"/>
      <c r="S632" s="232"/>
      <c r="T632" s="23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4" t="s">
        <v>132</v>
      </c>
      <c r="AU632" s="234" t="s">
        <v>85</v>
      </c>
      <c r="AV632" s="13" t="s">
        <v>83</v>
      </c>
      <c r="AW632" s="13" t="s">
        <v>37</v>
      </c>
      <c r="AX632" s="13" t="s">
        <v>75</v>
      </c>
      <c r="AY632" s="234" t="s">
        <v>122</v>
      </c>
    </row>
    <row r="633" s="13" customFormat="1">
      <c r="A633" s="13"/>
      <c r="B633" s="224"/>
      <c r="C633" s="225"/>
      <c r="D633" s="226" t="s">
        <v>132</v>
      </c>
      <c r="E633" s="227" t="s">
        <v>19</v>
      </c>
      <c r="F633" s="228" t="s">
        <v>644</v>
      </c>
      <c r="G633" s="225"/>
      <c r="H633" s="227" t="s">
        <v>19</v>
      </c>
      <c r="I633" s="229"/>
      <c r="J633" s="225"/>
      <c r="K633" s="225"/>
      <c r="L633" s="230"/>
      <c r="M633" s="231"/>
      <c r="N633" s="232"/>
      <c r="O633" s="232"/>
      <c r="P633" s="232"/>
      <c r="Q633" s="232"/>
      <c r="R633" s="232"/>
      <c r="S633" s="232"/>
      <c r="T633" s="23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4" t="s">
        <v>132</v>
      </c>
      <c r="AU633" s="234" t="s">
        <v>85</v>
      </c>
      <c r="AV633" s="13" t="s">
        <v>83</v>
      </c>
      <c r="AW633" s="13" t="s">
        <v>37</v>
      </c>
      <c r="AX633" s="13" t="s">
        <v>75</v>
      </c>
      <c r="AY633" s="234" t="s">
        <v>122</v>
      </c>
    </row>
    <row r="634" s="14" customFormat="1">
      <c r="A634" s="14"/>
      <c r="B634" s="235"/>
      <c r="C634" s="236"/>
      <c r="D634" s="226" t="s">
        <v>132</v>
      </c>
      <c r="E634" s="237" t="s">
        <v>19</v>
      </c>
      <c r="F634" s="238" t="s">
        <v>650</v>
      </c>
      <c r="G634" s="236"/>
      <c r="H634" s="239">
        <v>10</v>
      </c>
      <c r="I634" s="240"/>
      <c r="J634" s="236"/>
      <c r="K634" s="236"/>
      <c r="L634" s="241"/>
      <c r="M634" s="242"/>
      <c r="N634" s="243"/>
      <c r="O634" s="243"/>
      <c r="P634" s="243"/>
      <c r="Q634" s="243"/>
      <c r="R634" s="243"/>
      <c r="S634" s="243"/>
      <c r="T634" s="24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5" t="s">
        <v>132</v>
      </c>
      <c r="AU634" s="245" t="s">
        <v>85</v>
      </c>
      <c r="AV634" s="14" t="s">
        <v>85</v>
      </c>
      <c r="AW634" s="14" t="s">
        <v>37</v>
      </c>
      <c r="AX634" s="14" t="s">
        <v>75</v>
      </c>
      <c r="AY634" s="245" t="s">
        <v>122</v>
      </c>
    </row>
    <row r="635" s="15" customFormat="1">
      <c r="A635" s="15"/>
      <c r="B635" s="246"/>
      <c r="C635" s="247"/>
      <c r="D635" s="226" t="s">
        <v>132</v>
      </c>
      <c r="E635" s="248" t="s">
        <v>19</v>
      </c>
      <c r="F635" s="249" t="s">
        <v>140</v>
      </c>
      <c r="G635" s="247"/>
      <c r="H635" s="250">
        <v>10</v>
      </c>
      <c r="I635" s="251"/>
      <c r="J635" s="247"/>
      <c r="K635" s="247"/>
      <c r="L635" s="252"/>
      <c r="M635" s="253"/>
      <c r="N635" s="254"/>
      <c r="O635" s="254"/>
      <c r="P635" s="254"/>
      <c r="Q635" s="254"/>
      <c r="R635" s="254"/>
      <c r="S635" s="254"/>
      <c r="T635" s="25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6" t="s">
        <v>132</v>
      </c>
      <c r="AU635" s="256" t="s">
        <v>85</v>
      </c>
      <c r="AV635" s="15" t="s">
        <v>129</v>
      </c>
      <c r="AW635" s="15" t="s">
        <v>37</v>
      </c>
      <c r="AX635" s="15" t="s">
        <v>83</v>
      </c>
      <c r="AY635" s="256" t="s">
        <v>122</v>
      </c>
    </row>
    <row r="636" s="2" customFormat="1" ht="24.15" customHeight="1">
      <c r="A636" s="40"/>
      <c r="B636" s="41"/>
      <c r="C636" s="206" t="s">
        <v>651</v>
      </c>
      <c r="D636" s="206" t="s">
        <v>124</v>
      </c>
      <c r="E636" s="207" t="s">
        <v>652</v>
      </c>
      <c r="F636" s="208" t="s">
        <v>653</v>
      </c>
      <c r="G636" s="209" t="s">
        <v>184</v>
      </c>
      <c r="H636" s="210">
        <v>10</v>
      </c>
      <c r="I636" s="211"/>
      <c r="J636" s="212">
        <f>ROUND(I636*H636,2)</f>
        <v>0</v>
      </c>
      <c r="K636" s="208" t="s">
        <v>128</v>
      </c>
      <c r="L636" s="46"/>
      <c r="M636" s="213" t="s">
        <v>19</v>
      </c>
      <c r="N636" s="214" t="s">
        <v>46</v>
      </c>
      <c r="O636" s="86"/>
      <c r="P636" s="215">
        <f>O636*H636</f>
        <v>0</v>
      </c>
      <c r="Q636" s="215">
        <v>0</v>
      </c>
      <c r="R636" s="215">
        <f>Q636*H636</f>
        <v>0</v>
      </c>
      <c r="S636" s="215">
        <v>0</v>
      </c>
      <c r="T636" s="216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7" t="s">
        <v>327</v>
      </c>
      <c r="AT636" s="217" t="s">
        <v>124</v>
      </c>
      <c r="AU636" s="217" t="s">
        <v>85</v>
      </c>
      <c r="AY636" s="19" t="s">
        <v>122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9" t="s">
        <v>83</v>
      </c>
      <c r="BK636" s="218">
        <f>ROUND(I636*H636,2)</f>
        <v>0</v>
      </c>
      <c r="BL636" s="19" t="s">
        <v>327</v>
      </c>
      <c r="BM636" s="217" t="s">
        <v>654</v>
      </c>
    </row>
    <row r="637" s="2" customFormat="1">
      <c r="A637" s="40"/>
      <c r="B637" s="41"/>
      <c r="C637" s="42"/>
      <c r="D637" s="219" t="s">
        <v>130</v>
      </c>
      <c r="E637" s="42"/>
      <c r="F637" s="220" t="s">
        <v>655</v>
      </c>
      <c r="G637" s="42"/>
      <c r="H637" s="42"/>
      <c r="I637" s="221"/>
      <c r="J637" s="42"/>
      <c r="K637" s="42"/>
      <c r="L637" s="46"/>
      <c r="M637" s="222"/>
      <c r="N637" s="223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130</v>
      </c>
      <c r="AU637" s="19" t="s">
        <v>85</v>
      </c>
    </row>
    <row r="638" s="13" customFormat="1">
      <c r="A638" s="13"/>
      <c r="B638" s="224"/>
      <c r="C638" s="225"/>
      <c r="D638" s="226" t="s">
        <v>132</v>
      </c>
      <c r="E638" s="227" t="s">
        <v>19</v>
      </c>
      <c r="F638" s="228" t="s">
        <v>564</v>
      </c>
      <c r="G638" s="225"/>
      <c r="H638" s="227" t="s">
        <v>19</v>
      </c>
      <c r="I638" s="229"/>
      <c r="J638" s="225"/>
      <c r="K638" s="225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132</v>
      </c>
      <c r="AU638" s="234" t="s">
        <v>85</v>
      </c>
      <c r="AV638" s="13" t="s">
        <v>83</v>
      </c>
      <c r="AW638" s="13" t="s">
        <v>37</v>
      </c>
      <c r="AX638" s="13" t="s">
        <v>75</v>
      </c>
      <c r="AY638" s="234" t="s">
        <v>122</v>
      </c>
    </row>
    <row r="639" s="13" customFormat="1">
      <c r="A639" s="13"/>
      <c r="B639" s="224"/>
      <c r="C639" s="225"/>
      <c r="D639" s="226" t="s">
        <v>132</v>
      </c>
      <c r="E639" s="227" t="s">
        <v>19</v>
      </c>
      <c r="F639" s="228" t="s">
        <v>656</v>
      </c>
      <c r="G639" s="225"/>
      <c r="H639" s="227" t="s">
        <v>19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132</v>
      </c>
      <c r="AU639" s="234" t="s">
        <v>85</v>
      </c>
      <c r="AV639" s="13" t="s">
        <v>83</v>
      </c>
      <c r="AW639" s="13" t="s">
        <v>37</v>
      </c>
      <c r="AX639" s="13" t="s">
        <v>75</v>
      </c>
      <c r="AY639" s="234" t="s">
        <v>122</v>
      </c>
    </row>
    <row r="640" s="14" customFormat="1">
      <c r="A640" s="14"/>
      <c r="B640" s="235"/>
      <c r="C640" s="236"/>
      <c r="D640" s="226" t="s">
        <v>132</v>
      </c>
      <c r="E640" s="237" t="s">
        <v>19</v>
      </c>
      <c r="F640" s="238" t="s">
        <v>650</v>
      </c>
      <c r="G640" s="236"/>
      <c r="H640" s="239">
        <v>10</v>
      </c>
      <c r="I640" s="240"/>
      <c r="J640" s="236"/>
      <c r="K640" s="236"/>
      <c r="L640" s="241"/>
      <c r="M640" s="242"/>
      <c r="N640" s="243"/>
      <c r="O640" s="243"/>
      <c r="P640" s="243"/>
      <c r="Q640" s="243"/>
      <c r="R640" s="243"/>
      <c r="S640" s="243"/>
      <c r="T640" s="24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5" t="s">
        <v>132</v>
      </c>
      <c r="AU640" s="245" t="s">
        <v>85</v>
      </c>
      <c r="AV640" s="14" t="s">
        <v>85</v>
      </c>
      <c r="AW640" s="14" t="s">
        <v>37</v>
      </c>
      <c r="AX640" s="14" t="s">
        <v>75</v>
      </c>
      <c r="AY640" s="245" t="s">
        <v>122</v>
      </c>
    </row>
    <row r="641" s="15" customFormat="1">
      <c r="A641" s="15"/>
      <c r="B641" s="246"/>
      <c r="C641" s="247"/>
      <c r="D641" s="226" t="s">
        <v>132</v>
      </c>
      <c r="E641" s="248" t="s">
        <v>19</v>
      </c>
      <c r="F641" s="249" t="s">
        <v>140</v>
      </c>
      <c r="G641" s="247"/>
      <c r="H641" s="250">
        <v>10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56" t="s">
        <v>132</v>
      </c>
      <c r="AU641" s="256" t="s">
        <v>85</v>
      </c>
      <c r="AV641" s="15" t="s">
        <v>129</v>
      </c>
      <c r="AW641" s="15" t="s">
        <v>37</v>
      </c>
      <c r="AX641" s="15" t="s">
        <v>83</v>
      </c>
      <c r="AY641" s="256" t="s">
        <v>122</v>
      </c>
    </row>
    <row r="642" s="2" customFormat="1" ht="24.15" customHeight="1">
      <c r="A642" s="40"/>
      <c r="B642" s="41"/>
      <c r="C642" s="206" t="s">
        <v>384</v>
      </c>
      <c r="D642" s="206" t="s">
        <v>124</v>
      </c>
      <c r="E642" s="207" t="s">
        <v>657</v>
      </c>
      <c r="F642" s="208" t="s">
        <v>658</v>
      </c>
      <c r="G642" s="209" t="s">
        <v>321</v>
      </c>
      <c r="H642" s="210">
        <v>445</v>
      </c>
      <c r="I642" s="211"/>
      <c r="J642" s="212">
        <f>ROUND(I642*H642,2)</f>
        <v>0</v>
      </c>
      <c r="K642" s="208" t="s">
        <v>128</v>
      </c>
      <c r="L642" s="46"/>
      <c r="M642" s="213" t="s">
        <v>19</v>
      </c>
      <c r="N642" s="214" t="s">
        <v>46</v>
      </c>
      <c r="O642" s="86"/>
      <c r="P642" s="215">
        <f>O642*H642</f>
        <v>0</v>
      </c>
      <c r="Q642" s="215">
        <v>0</v>
      </c>
      <c r="R642" s="215">
        <f>Q642*H642</f>
        <v>0</v>
      </c>
      <c r="S642" s="215">
        <v>0</v>
      </c>
      <c r="T642" s="216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7" t="s">
        <v>327</v>
      </c>
      <c r="AT642" s="217" t="s">
        <v>124</v>
      </c>
      <c r="AU642" s="217" t="s">
        <v>85</v>
      </c>
      <c r="AY642" s="19" t="s">
        <v>122</v>
      </c>
      <c r="BE642" s="218">
        <f>IF(N642="základní",J642,0)</f>
        <v>0</v>
      </c>
      <c r="BF642" s="218">
        <f>IF(N642="snížená",J642,0)</f>
        <v>0</v>
      </c>
      <c r="BG642" s="218">
        <f>IF(N642="zákl. přenesená",J642,0)</f>
        <v>0</v>
      </c>
      <c r="BH642" s="218">
        <f>IF(N642="sníž. přenesená",J642,0)</f>
        <v>0</v>
      </c>
      <c r="BI642" s="218">
        <f>IF(N642="nulová",J642,0)</f>
        <v>0</v>
      </c>
      <c r="BJ642" s="19" t="s">
        <v>83</v>
      </c>
      <c r="BK642" s="218">
        <f>ROUND(I642*H642,2)</f>
        <v>0</v>
      </c>
      <c r="BL642" s="19" t="s">
        <v>327</v>
      </c>
      <c r="BM642" s="217" t="s">
        <v>659</v>
      </c>
    </row>
    <row r="643" s="2" customFormat="1">
      <c r="A643" s="40"/>
      <c r="B643" s="41"/>
      <c r="C643" s="42"/>
      <c r="D643" s="219" t="s">
        <v>130</v>
      </c>
      <c r="E643" s="42"/>
      <c r="F643" s="220" t="s">
        <v>660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130</v>
      </c>
      <c r="AU643" s="19" t="s">
        <v>85</v>
      </c>
    </row>
    <row r="644" s="13" customFormat="1">
      <c r="A644" s="13"/>
      <c r="B644" s="224"/>
      <c r="C644" s="225"/>
      <c r="D644" s="226" t="s">
        <v>132</v>
      </c>
      <c r="E644" s="227" t="s">
        <v>19</v>
      </c>
      <c r="F644" s="228" t="s">
        <v>552</v>
      </c>
      <c r="G644" s="225"/>
      <c r="H644" s="227" t="s">
        <v>19</v>
      </c>
      <c r="I644" s="229"/>
      <c r="J644" s="225"/>
      <c r="K644" s="225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132</v>
      </c>
      <c r="AU644" s="234" t="s">
        <v>85</v>
      </c>
      <c r="AV644" s="13" t="s">
        <v>83</v>
      </c>
      <c r="AW644" s="13" t="s">
        <v>37</v>
      </c>
      <c r="AX644" s="13" t="s">
        <v>75</v>
      </c>
      <c r="AY644" s="234" t="s">
        <v>122</v>
      </c>
    </row>
    <row r="645" s="13" customFormat="1">
      <c r="A645" s="13"/>
      <c r="B645" s="224"/>
      <c r="C645" s="225"/>
      <c r="D645" s="226" t="s">
        <v>132</v>
      </c>
      <c r="E645" s="227" t="s">
        <v>19</v>
      </c>
      <c r="F645" s="228" t="s">
        <v>661</v>
      </c>
      <c r="G645" s="225"/>
      <c r="H645" s="227" t="s">
        <v>19</v>
      </c>
      <c r="I645" s="229"/>
      <c r="J645" s="225"/>
      <c r="K645" s="225"/>
      <c r="L645" s="230"/>
      <c r="M645" s="231"/>
      <c r="N645" s="232"/>
      <c r="O645" s="232"/>
      <c r="P645" s="232"/>
      <c r="Q645" s="232"/>
      <c r="R645" s="232"/>
      <c r="S645" s="232"/>
      <c r="T645" s="23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4" t="s">
        <v>132</v>
      </c>
      <c r="AU645" s="234" t="s">
        <v>85</v>
      </c>
      <c r="AV645" s="13" t="s">
        <v>83</v>
      </c>
      <c r="AW645" s="13" t="s">
        <v>37</v>
      </c>
      <c r="AX645" s="13" t="s">
        <v>75</v>
      </c>
      <c r="AY645" s="234" t="s">
        <v>122</v>
      </c>
    </row>
    <row r="646" s="14" customFormat="1">
      <c r="A646" s="14"/>
      <c r="B646" s="235"/>
      <c r="C646" s="236"/>
      <c r="D646" s="226" t="s">
        <v>132</v>
      </c>
      <c r="E646" s="237" t="s">
        <v>19</v>
      </c>
      <c r="F646" s="238" t="s">
        <v>662</v>
      </c>
      <c r="G646" s="236"/>
      <c r="H646" s="239">
        <v>445</v>
      </c>
      <c r="I646" s="240"/>
      <c r="J646" s="236"/>
      <c r="K646" s="236"/>
      <c r="L646" s="241"/>
      <c r="M646" s="242"/>
      <c r="N646" s="243"/>
      <c r="O646" s="243"/>
      <c r="P646" s="243"/>
      <c r="Q646" s="243"/>
      <c r="R646" s="243"/>
      <c r="S646" s="243"/>
      <c r="T646" s="24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5" t="s">
        <v>132</v>
      </c>
      <c r="AU646" s="245" t="s">
        <v>85</v>
      </c>
      <c r="AV646" s="14" t="s">
        <v>85</v>
      </c>
      <c r="AW646" s="14" t="s">
        <v>37</v>
      </c>
      <c r="AX646" s="14" t="s">
        <v>75</v>
      </c>
      <c r="AY646" s="245" t="s">
        <v>122</v>
      </c>
    </row>
    <row r="647" s="15" customFormat="1">
      <c r="A647" s="15"/>
      <c r="B647" s="246"/>
      <c r="C647" s="247"/>
      <c r="D647" s="226" t="s">
        <v>132</v>
      </c>
      <c r="E647" s="248" t="s">
        <v>19</v>
      </c>
      <c r="F647" s="249" t="s">
        <v>140</v>
      </c>
      <c r="G647" s="247"/>
      <c r="H647" s="250">
        <v>445</v>
      </c>
      <c r="I647" s="251"/>
      <c r="J647" s="247"/>
      <c r="K647" s="247"/>
      <c r="L647" s="252"/>
      <c r="M647" s="253"/>
      <c r="N647" s="254"/>
      <c r="O647" s="254"/>
      <c r="P647" s="254"/>
      <c r="Q647" s="254"/>
      <c r="R647" s="254"/>
      <c r="S647" s="254"/>
      <c r="T647" s="25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56" t="s">
        <v>132</v>
      </c>
      <c r="AU647" s="256" t="s">
        <v>85</v>
      </c>
      <c r="AV647" s="15" t="s">
        <v>129</v>
      </c>
      <c r="AW647" s="15" t="s">
        <v>37</v>
      </c>
      <c r="AX647" s="15" t="s">
        <v>83</v>
      </c>
      <c r="AY647" s="256" t="s">
        <v>122</v>
      </c>
    </row>
    <row r="648" s="2" customFormat="1" ht="16.5" customHeight="1">
      <c r="A648" s="40"/>
      <c r="B648" s="41"/>
      <c r="C648" s="257" t="s">
        <v>663</v>
      </c>
      <c r="D648" s="257" t="s">
        <v>205</v>
      </c>
      <c r="E648" s="258" t="s">
        <v>664</v>
      </c>
      <c r="F648" s="259" t="s">
        <v>665</v>
      </c>
      <c r="G648" s="260" t="s">
        <v>321</v>
      </c>
      <c r="H648" s="261">
        <v>467.25</v>
      </c>
      <c r="I648" s="262"/>
      <c r="J648" s="263">
        <f>ROUND(I648*H648,2)</f>
        <v>0</v>
      </c>
      <c r="K648" s="259" t="s">
        <v>179</v>
      </c>
      <c r="L648" s="264"/>
      <c r="M648" s="265" t="s">
        <v>19</v>
      </c>
      <c r="N648" s="266" t="s">
        <v>46</v>
      </c>
      <c r="O648" s="86"/>
      <c r="P648" s="215">
        <f>O648*H648</f>
        <v>0</v>
      </c>
      <c r="Q648" s="215">
        <v>0</v>
      </c>
      <c r="R648" s="215">
        <f>Q648*H648</f>
        <v>0</v>
      </c>
      <c r="S648" s="215">
        <v>0</v>
      </c>
      <c r="T648" s="216">
        <f>S648*H648</f>
        <v>0</v>
      </c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R648" s="217" t="s">
        <v>513</v>
      </c>
      <c r="AT648" s="217" t="s">
        <v>205</v>
      </c>
      <c r="AU648" s="217" t="s">
        <v>85</v>
      </c>
      <c r="AY648" s="19" t="s">
        <v>122</v>
      </c>
      <c r="BE648" s="218">
        <f>IF(N648="základní",J648,0)</f>
        <v>0</v>
      </c>
      <c r="BF648" s="218">
        <f>IF(N648="snížená",J648,0)</f>
        <v>0</v>
      </c>
      <c r="BG648" s="218">
        <f>IF(N648="zákl. přenesená",J648,0)</f>
        <v>0</v>
      </c>
      <c r="BH648" s="218">
        <f>IF(N648="sníž. přenesená",J648,0)</f>
        <v>0</v>
      </c>
      <c r="BI648" s="218">
        <f>IF(N648="nulová",J648,0)</f>
        <v>0</v>
      </c>
      <c r="BJ648" s="19" t="s">
        <v>83</v>
      </c>
      <c r="BK648" s="218">
        <f>ROUND(I648*H648,2)</f>
        <v>0</v>
      </c>
      <c r="BL648" s="19" t="s">
        <v>327</v>
      </c>
      <c r="BM648" s="217" t="s">
        <v>666</v>
      </c>
    </row>
    <row r="649" s="13" customFormat="1">
      <c r="A649" s="13"/>
      <c r="B649" s="224"/>
      <c r="C649" s="225"/>
      <c r="D649" s="226" t="s">
        <v>132</v>
      </c>
      <c r="E649" s="227" t="s">
        <v>19</v>
      </c>
      <c r="F649" s="228" t="s">
        <v>552</v>
      </c>
      <c r="G649" s="225"/>
      <c r="H649" s="227" t="s">
        <v>19</v>
      </c>
      <c r="I649" s="229"/>
      <c r="J649" s="225"/>
      <c r="K649" s="225"/>
      <c r="L649" s="230"/>
      <c r="M649" s="231"/>
      <c r="N649" s="232"/>
      <c r="O649" s="232"/>
      <c r="P649" s="232"/>
      <c r="Q649" s="232"/>
      <c r="R649" s="232"/>
      <c r="S649" s="232"/>
      <c r="T649" s="23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4" t="s">
        <v>132</v>
      </c>
      <c r="AU649" s="234" t="s">
        <v>85</v>
      </c>
      <c r="AV649" s="13" t="s">
        <v>83</v>
      </c>
      <c r="AW649" s="13" t="s">
        <v>37</v>
      </c>
      <c r="AX649" s="13" t="s">
        <v>75</v>
      </c>
      <c r="AY649" s="234" t="s">
        <v>122</v>
      </c>
    </row>
    <row r="650" s="13" customFormat="1">
      <c r="A650" s="13"/>
      <c r="B650" s="224"/>
      <c r="C650" s="225"/>
      <c r="D650" s="226" t="s">
        <v>132</v>
      </c>
      <c r="E650" s="227" t="s">
        <v>19</v>
      </c>
      <c r="F650" s="228" t="s">
        <v>667</v>
      </c>
      <c r="G650" s="225"/>
      <c r="H650" s="227" t="s">
        <v>19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4" t="s">
        <v>132</v>
      </c>
      <c r="AU650" s="234" t="s">
        <v>85</v>
      </c>
      <c r="AV650" s="13" t="s">
        <v>83</v>
      </c>
      <c r="AW650" s="13" t="s">
        <v>37</v>
      </c>
      <c r="AX650" s="13" t="s">
        <v>75</v>
      </c>
      <c r="AY650" s="234" t="s">
        <v>122</v>
      </c>
    </row>
    <row r="651" s="14" customFormat="1">
      <c r="A651" s="14"/>
      <c r="B651" s="235"/>
      <c r="C651" s="236"/>
      <c r="D651" s="226" t="s">
        <v>132</v>
      </c>
      <c r="E651" s="237" t="s">
        <v>19</v>
      </c>
      <c r="F651" s="238" t="s">
        <v>668</v>
      </c>
      <c r="G651" s="236"/>
      <c r="H651" s="239">
        <v>467.25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132</v>
      </c>
      <c r="AU651" s="245" t="s">
        <v>85</v>
      </c>
      <c r="AV651" s="14" t="s">
        <v>85</v>
      </c>
      <c r="AW651" s="14" t="s">
        <v>37</v>
      </c>
      <c r="AX651" s="14" t="s">
        <v>75</v>
      </c>
      <c r="AY651" s="245" t="s">
        <v>122</v>
      </c>
    </row>
    <row r="652" s="15" customFormat="1">
      <c r="A652" s="15"/>
      <c r="B652" s="246"/>
      <c r="C652" s="247"/>
      <c r="D652" s="226" t="s">
        <v>132</v>
      </c>
      <c r="E652" s="248" t="s">
        <v>19</v>
      </c>
      <c r="F652" s="249" t="s">
        <v>140</v>
      </c>
      <c r="G652" s="247"/>
      <c r="H652" s="250">
        <v>467.25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6" t="s">
        <v>132</v>
      </c>
      <c r="AU652" s="256" t="s">
        <v>85</v>
      </c>
      <c r="AV652" s="15" t="s">
        <v>129</v>
      </c>
      <c r="AW652" s="15" t="s">
        <v>37</v>
      </c>
      <c r="AX652" s="15" t="s">
        <v>83</v>
      </c>
      <c r="AY652" s="256" t="s">
        <v>122</v>
      </c>
    </row>
    <row r="653" s="2" customFormat="1" ht="16.5" customHeight="1">
      <c r="A653" s="40"/>
      <c r="B653" s="41"/>
      <c r="C653" s="257" t="s">
        <v>392</v>
      </c>
      <c r="D653" s="257" t="s">
        <v>205</v>
      </c>
      <c r="E653" s="258" t="s">
        <v>669</v>
      </c>
      <c r="F653" s="259" t="s">
        <v>670</v>
      </c>
      <c r="G653" s="260" t="s">
        <v>321</v>
      </c>
      <c r="H653" s="261">
        <v>1</v>
      </c>
      <c r="I653" s="262"/>
      <c r="J653" s="263">
        <f>ROUND(I653*H653,2)</f>
        <v>0</v>
      </c>
      <c r="K653" s="259" t="s">
        <v>179</v>
      </c>
      <c r="L653" s="264"/>
      <c r="M653" s="265" t="s">
        <v>19</v>
      </c>
      <c r="N653" s="266" t="s">
        <v>46</v>
      </c>
      <c r="O653" s="86"/>
      <c r="P653" s="215">
        <f>O653*H653</f>
        <v>0</v>
      </c>
      <c r="Q653" s="215">
        <v>0</v>
      </c>
      <c r="R653" s="215">
        <f>Q653*H653</f>
        <v>0</v>
      </c>
      <c r="S653" s="215">
        <v>0</v>
      </c>
      <c r="T653" s="216">
        <f>S653*H653</f>
        <v>0</v>
      </c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R653" s="217" t="s">
        <v>513</v>
      </c>
      <c r="AT653" s="217" t="s">
        <v>205</v>
      </c>
      <c r="AU653" s="217" t="s">
        <v>85</v>
      </c>
      <c r="AY653" s="19" t="s">
        <v>122</v>
      </c>
      <c r="BE653" s="218">
        <f>IF(N653="základní",J653,0)</f>
        <v>0</v>
      </c>
      <c r="BF653" s="218">
        <f>IF(N653="snížená",J653,0)</f>
        <v>0</v>
      </c>
      <c r="BG653" s="218">
        <f>IF(N653="zákl. přenesená",J653,0)</f>
        <v>0</v>
      </c>
      <c r="BH653" s="218">
        <f>IF(N653="sníž. přenesená",J653,0)</f>
        <v>0</v>
      </c>
      <c r="BI653" s="218">
        <f>IF(N653="nulová",J653,0)</f>
        <v>0</v>
      </c>
      <c r="BJ653" s="19" t="s">
        <v>83</v>
      </c>
      <c r="BK653" s="218">
        <f>ROUND(I653*H653,2)</f>
        <v>0</v>
      </c>
      <c r="BL653" s="19" t="s">
        <v>327</v>
      </c>
      <c r="BM653" s="217" t="s">
        <v>671</v>
      </c>
    </row>
    <row r="654" s="2" customFormat="1">
      <c r="A654" s="40"/>
      <c r="B654" s="41"/>
      <c r="C654" s="42"/>
      <c r="D654" s="226" t="s">
        <v>524</v>
      </c>
      <c r="E654" s="42"/>
      <c r="F654" s="267" t="s">
        <v>563</v>
      </c>
      <c r="G654" s="42"/>
      <c r="H654" s="42"/>
      <c r="I654" s="221"/>
      <c r="J654" s="42"/>
      <c r="K654" s="42"/>
      <c r="L654" s="46"/>
      <c r="M654" s="222"/>
      <c r="N654" s="223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524</v>
      </c>
      <c r="AU654" s="19" t="s">
        <v>85</v>
      </c>
    </row>
    <row r="655" s="13" customFormat="1">
      <c r="A655" s="13"/>
      <c r="B655" s="224"/>
      <c r="C655" s="225"/>
      <c r="D655" s="226" t="s">
        <v>132</v>
      </c>
      <c r="E655" s="227" t="s">
        <v>19</v>
      </c>
      <c r="F655" s="228" t="s">
        <v>564</v>
      </c>
      <c r="G655" s="225"/>
      <c r="H655" s="227" t="s">
        <v>19</v>
      </c>
      <c r="I655" s="229"/>
      <c r="J655" s="225"/>
      <c r="K655" s="225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132</v>
      </c>
      <c r="AU655" s="234" t="s">
        <v>85</v>
      </c>
      <c r="AV655" s="13" t="s">
        <v>83</v>
      </c>
      <c r="AW655" s="13" t="s">
        <v>37</v>
      </c>
      <c r="AX655" s="13" t="s">
        <v>75</v>
      </c>
      <c r="AY655" s="234" t="s">
        <v>122</v>
      </c>
    </row>
    <row r="656" s="13" customFormat="1">
      <c r="A656" s="13"/>
      <c r="B656" s="224"/>
      <c r="C656" s="225"/>
      <c r="D656" s="226" t="s">
        <v>132</v>
      </c>
      <c r="E656" s="227" t="s">
        <v>19</v>
      </c>
      <c r="F656" s="228" t="s">
        <v>672</v>
      </c>
      <c r="G656" s="225"/>
      <c r="H656" s="227" t="s">
        <v>19</v>
      </c>
      <c r="I656" s="229"/>
      <c r="J656" s="225"/>
      <c r="K656" s="225"/>
      <c r="L656" s="230"/>
      <c r="M656" s="231"/>
      <c r="N656" s="232"/>
      <c r="O656" s="232"/>
      <c r="P656" s="232"/>
      <c r="Q656" s="232"/>
      <c r="R656" s="232"/>
      <c r="S656" s="232"/>
      <c r="T656" s="23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4" t="s">
        <v>132</v>
      </c>
      <c r="AU656" s="234" t="s">
        <v>85</v>
      </c>
      <c r="AV656" s="13" t="s">
        <v>83</v>
      </c>
      <c r="AW656" s="13" t="s">
        <v>37</v>
      </c>
      <c r="AX656" s="13" t="s">
        <v>75</v>
      </c>
      <c r="AY656" s="234" t="s">
        <v>122</v>
      </c>
    </row>
    <row r="657" s="14" customFormat="1">
      <c r="A657" s="14"/>
      <c r="B657" s="235"/>
      <c r="C657" s="236"/>
      <c r="D657" s="226" t="s">
        <v>132</v>
      </c>
      <c r="E657" s="237" t="s">
        <v>19</v>
      </c>
      <c r="F657" s="238" t="s">
        <v>645</v>
      </c>
      <c r="G657" s="236"/>
      <c r="H657" s="239">
        <v>1</v>
      </c>
      <c r="I657" s="240"/>
      <c r="J657" s="236"/>
      <c r="K657" s="236"/>
      <c r="L657" s="241"/>
      <c r="M657" s="242"/>
      <c r="N657" s="243"/>
      <c r="O657" s="243"/>
      <c r="P657" s="243"/>
      <c r="Q657" s="243"/>
      <c r="R657" s="243"/>
      <c r="S657" s="243"/>
      <c r="T657" s="24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5" t="s">
        <v>132</v>
      </c>
      <c r="AU657" s="245" t="s">
        <v>85</v>
      </c>
      <c r="AV657" s="14" t="s">
        <v>85</v>
      </c>
      <c r="AW657" s="14" t="s">
        <v>37</v>
      </c>
      <c r="AX657" s="14" t="s">
        <v>75</v>
      </c>
      <c r="AY657" s="245" t="s">
        <v>122</v>
      </c>
    </row>
    <row r="658" s="15" customFormat="1">
      <c r="A658" s="15"/>
      <c r="B658" s="246"/>
      <c r="C658" s="247"/>
      <c r="D658" s="226" t="s">
        <v>132</v>
      </c>
      <c r="E658" s="248" t="s">
        <v>19</v>
      </c>
      <c r="F658" s="249" t="s">
        <v>140</v>
      </c>
      <c r="G658" s="247"/>
      <c r="H658" s="250">
        <v>1</v>
      </c>
      <c r="I658" s="251"/>
      <c r="J658" s="247"/>
      <c r="K658" s="247"/>
      <c r="L658" s="252"/>
      <c r="M658" s="253"/>
      <c r="N658" s="254"/>
      <c r="O658" s="254"/>
      <c r="P658" s="254"/>
      <c r="Q658" s="254"/>
      <c r="R658" s="254"/>
      <c r="S658" s="254"/>
      <c r="T658" s="25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56" t="s">
        <v>132</v>
      </c>
      <c r="AU658" s="256" t="s">
        <v>85</v>
      </c>
      <c r="AV658" s="15" t="s">
        <v>129</v>
      </c>
      <c r="AW658" s="15" t="s">
        <v>37</v>
      </c>
      <c r="AX658" s="15" t="s">
        <v>83</v>
      </c>
      <c r="AY658" s="256" t="s">
        <v>122</v>
      </c>
    </row>
    <row r="659" s="2" customFormat="1" ht="37.8" customHeight="1">
      <c r="A659" s="40"/>
      <c r="B659" s="41"/>
      <c r="C659" s="206" t="s">
        <v>673</v>
      </c>
      <c r="D659" s="206" t="s">
        <v>124</v>
      </c>
      <c r="E659" s="207" t="s">
        <v>674</v>
      </c>
      <c r="F659" s="208" t="s">
        <v>675</v>
      </c>
      <c r="G659" s="209" t="s">
        <v>184</v>
      </c>
      <c r="H659" s="210">
        <v>10</v>
      </c>
      <c r="I659" s="211"/>
      <c r="J659" s="212">
        <f>ROUND(I659*H659,2)</f>
        <v>0</v>
      </c>
      <c r="K659" s="208" t="s">
        <v>128</v>
      </c>
      <c r="L659" s="46"/>
      <c r="M659" s="213" t="s">
        <v>19</v>
      </c>
      <c r="N659" s="214" t="s">
        <v>46</v>
      </c>
      <c r="O659" s="86"/>
      <c r="P659" s="215">
        <f>O659*H659</f>
        <v>0</v>
      </c>
      <c r="Q659" s="215">
        <v>0</v>
      </c>
      <c r="R659" s="215">
        <f>Q659*H659</f>
        <v>0</v>
      </c>
      <c r="S659" s="215">
        <v>0</v>
      </c>
      <c r="T659" s="216">
        <f>S659*H659</f>
        <v>0</v>
      </c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R659" s="217" t="s">
        <v>327</v>
      </c>
      <c r="AT659" s="217" t="s">
        <v>124</v>
      </c>
      <c r="AU659" s="217" t="s">
        <v>85</v>
      </c>
      <c r="AY659" s="19" t="s">
        <v>122</v>
      </c>
      <c r="BE659" s="218">
        <f>IF(N659="základní",J659,0)</f>
        <v>0</v>
      </c>
      <c r="BF659" s="218">
        <f>IF(N659="snížená",J659,0)</f>
        <v>0</v>
      </c>
      <c r="BG659" s="218">
        <f>IF(N659="zákl. přenesená",J659,0)</f>
        <v>0</v>
      </c>
      <c r="BH659" s="218">
        <f>IF(N659="sníž. přenesená",J659,0)</f>
        <v>0</v>
      </c>
      <c r="BI659" s="218">
        <f>IF(N659="nulová",J659,0)</f>
        <v>0</v>
      </c>
      <c r="BJ659" s="19" t="s">
        <v>83</v>
      </c>
      <c r="BK659" s="218">
        <f>ROUND(I659*H659,2)</f>
        <v>0</v>
      </c>
      <c r="BL659" s="19" t="s">
        <v>327</v>
      </c>
      <c r="BM659" s="217" t="s">
        <v>676</v>
      </c>
    </row>
    <row r="660" s="2" customFormat="1">
      <c r="A660" s="40"/>
      <c r="B660" s="41"/>
      <c r="C660" s="42"/>
      <c r="D660" s="219" t="s">
        <v>130</v>
      </c>
      <c r="E660" s="42"/>
      <c r="F660" s="220" t="s">
        <v>677</v>
      </c>
      <c r="G660" s="42"/>
      <c r="H660" s="42"/>
      <c r="I660" s="221"/>
      <c r="J660" s="42"/>
      <c r="K660" s="42"/>
      <c r="L660" s="46"/>
      <c r="M660" s="222"/>
      <c r="N660" s="223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130</v>
      </c>
      <c r="AU660" s="19" t="s">
        <v>85</v>
      </c>
    </row>
    <row r="661" s="13" customFormat="1">
      <c r="A661" s="13"/>
      <c r="B661" s="224"/>
      <c r="C661" s="225"/>
      <c r="D661" s="226" t="s">
        <v>132</v>
      </c>
      <c r="E661" s="227" t="s">
        <v>19</v>
      </c>
      <c r="F661" s="228" t="s">
        <v>564</v>
      </c>
      <c r="G661" s="225"/>
      <c r="H661" s="227" t="s">
        <v>19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132</v>
      </c>
      <c r="AU661" s="234" t="s">
        <v>85</v>
      </c>
      <c r="AV661" s="13" t="s">
        <v>83</v>
      </c>
      <c r="AW661" s="13" t="s">
        <v>37</v>
      </c>
      <c r="AX661" s="13" t="s">
        <v>75</v>
      </c>
      <c r="AY661" s="234" t="s">
        <v>122</v>
      </c>
    </row>
    <row r="662" s="13" customFormat="1">
      <c r="A662" s="13"/>
      <c r="B662" s="224"/>
      <c r="C662" s="225"/>
      <c r="D662" s="226" t="s">
        <v>132</v>
      </c>
      <c r="E662" s="227" t="s">
        <v>19</v>
      </c>
      <c r="F662" s="228" t="s">
        <v>678</v>
      </c>
      <c r="G662" s="225"/>
      <c r="H662" s="227" t="s">
        <v>19</v>
      </c>
      <c r="I662" s="229"/>
      <c r="J662" s="225"/>
      <c r="K662" s="225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132</v>
      </c>
      <c r="AU662" s="234" t="s">
        <v>85</v>
      </c>
      <c r="AV662" s="13" t="s">
        <v>83</v>
      </c>
      <c r="AW662" s="13" t="s">
        <v>37</v>
      </c>
      <c r="AX662" s="13" t="s">
        <v>75</v>
      </c>
      <c r="AY662" s="234" t="s">
        <v>122</v>
      </c>
    </row>
    <row r="663" s="14" customFormat="1">
      <c r="A663" s="14"/>
      <c r="B663" s="235"/>
      <c r="C663" s="236"/>
      <c r="D663" s="226" t="s">
        <v>132</v>
      </c>
      <c r="E663" s="237" t="s">
        <v>19</v>
      </c>
      <c r="F663" s="238" t="s">
        <v>650</v>
      </c>
      <c r="G663" s="236"/>
      <c r="H663" s="239">
        <v>10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5" t="s">
        <v>132</v>
      </c>
      <c r="AU663" s="245" t="s">
        <v>85</v>
      </c>
      <c r="AV663" s="14" t="s">
        <v>85</v>
      </c>
      <c r="AW663" s="14" t="s">
        <v>37</v>
      </c>
      <c r="AX663" s="14" t="s">
        <v>75</v>
      </c>
      <c r="AY663" s="245" t="s">
        <v>122</v>
      </c>
    </row>
    <row r="664" s="15" customFormat="1">
      <c r="A664" s="15"/>
      <c r="B664" s="246"/>
      <c r="C664" s="247"/>
      <c r="D664" s="226" t="s">
        <v>132</v>
      </c>
      <c r="E664" s="248" t="s">
        <v>19</v>
      </c>
      <c r="F664" s="249" t="s">
        <v>140</v>
      </c>
      <c r="G664" s="247"/>
      <c r="H664" s="250">
        <v>10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56" t="s">
        <v>132</v>
      </c>
      <c r="AU664" s="256" t="s">
        <v>85</v>
      </c>
      <c r="AV664" s="15" t="s">
        <v>129</v>
      </c>
      <c r="AW664" s="15" t="s">
        <v>37</v>
      </c>
      <c r="AX664" s="15" t="s">
        <v>83</v>
      </c>
      <c r="AY664" s="256" t="s">
        <v>122</v>
      </c>
    </row>
    <row r="665" s="2" customFormat="1" ht="24.15" customHeight="1">
      <c r="A665" s="40"/>
      <c r="B665" s="41"/>
      <c r="C665" s="206" t="s">
        <v>396</v>
      </c>
      <c r="D665" s="206" t="s">
        <v>124</v>
      </c>
      <c r="E665" s="207" t="s">
        <v>679</v>
      </c>
      <c r="F665" s="208" t="s">
        <v>680</v>
      </c>
      <c r="G665" s="209" t="s">
        <v>184</v>
      </c>
      <c r="H665" s="210">
        <v>10</v>
      </c>
      <c r="I665" s="211"/>
      <c r="J665" s="212">
        <f>ROUND(I665*H665,2)</f>
        <v>0</v>
      </c>
      <c r="K665" s="208" t="s">
        <v>128</v>
      </c>
      <c r="L665" s="46"/>
      <c r="M665" s="213" t="s">
        <v>19</v>
      </c>
      <c r="N665" s="214" t="s">
        <v>46</v>
      </c>
      <c r="O665" s="86"/>
      <c r="P665" s="215">
        <f>O665*H665</f>
        <v>0</v>
      </c>
      <c r="Q665" s="215">
        <v>0</v>
      </c>
      <c r="R665" s="215">
        <f>Q665*H665</f>
        <v>0</v>
      </c>
      <c r="S665" s="215">
        <v>0</v>
      </c>
      <c r="T665" s="216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7" t="s">
        <v>327</v>
      </c>
      <c r="AT665" s="217" t="s">
        <v>124</v>
      </c>
      <c r="AU665" s="217" t="s">
        <v>85</v>
      </c>
      <c r="AY665" s="19" t="s">
        <v>122</v>
      </c>
      <c r="BE665" s="218">
        <f>IF(N665="základní",J665,0)</f>
        <v>0</v>
      </c>
      <c r="BF665" s="218">
        <f>IF(N665="snížená",J665,0)</f>
        <v>0</v>
      </c>
      <c r="BG665" s="218">
        <f>IF(N665="zákl. přenesená",J665,0)</f>
        <v>0</v>
      </c>
      <c r="BH665" s="218">
        <f>IF(N665="sníž. přenesená",J665,0)</f>
        <v>0</v>
      </c>
      <c r="BI665" s="218">
        <f>IF(N665="nulová",J665,0)</f>
        <v>0</v>
      </c>
      <c r="BJ665" s="19" t="s">
        <v>83</v>
      </c>
      <c r="BK665" s="218">
        <f>ROUND(I665*H665,2)</f>
        <v>0</v>
      </c>
      <c r="BL665" s="19" t="s">
        <v>327</v>
      </c>
      <c r="BM665" s="217" t="s">
        <v>681</v>
      </c>
    </row>
    <row r="666" s="2" customFormat="1">
      <c r="A666" s="40"/>
      <c r="B666" s="41"/>
      <c r="C666" s="42"/>
      <c r="D666" s="219" t="s">
        <v>130</v>
      </c>
      <c r="E666" s="42"/>
      <c r="F666" s="220" t="s">
        <v>682</v>
      </c>
      <c r="G666" s="42"/>
      <c r="H666" s="42"/>
      <c r="I666" s="221"/>
      <c r="J666" s="42"/>
      <c r="K666" s="42"/>
      <c r="L666" s="46"/>
      <c r="M666" s="222"/>
      <c r="N666" s="223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130</v>
      </c>
      <c r="AU666" s="19" t="s">
        <v>85</v>
      </c>
    </row>
    <row r="667" s="13" customFormat="1">
      <c r="A667" s="13"/>
      <c r="B667" s="224"/>
      <c r="C667" s="225"/>
      <c r="D667" s="226" t="s">
        <v>132</v>
      </c>
      <c r="E667" s="227" t="s">
        <v>19</v>
      </c>
      <c r="F667" s="228" t="s">
        <v>564</v>
      </c>
      <c r="G667" s="225"/>
      <c r="H667" s="227" t="s">
        <v>19</v>
      </c>
      <c r="I667" s="229"/>
      <c r="J667" s="225"/>
      <c r="K667" s="225"/>
      <c r="L667" s="230"/>
      <c r="M667" s="231"/>
      <c r="N667" s="232"/>
      <c r="O667" s="232"/>
      <c r="P667" s="232"/>
      <c r="Q667" s="232"/>
      <c r="R667" s="232"/>
      <c r="S667" s="232"/>
      <c r="T667" s="23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4" t="s">
        <v>132</v>
      </c>
      <c r="AU667" s="234" t="s">
        <v>85</v>
      </c>
      <c r="AV667" s="13" t="s">
        <v>83</v>
      </c>
      <c r="AW667" s="13" t="s">
        <v>37</v>
      </c>
      <c r="AX667" s="13" t="s">
        <v>75</v>
      </c>
      <c r="AY667" s="234" t="s">
        <v>122</v>
      </c>
    </row>
    <row r="668" s="13" customFormat="1">
      <c r="A668" s="13"/>
      <c r="B668" s="224"/>
      <c r="C668" s="225"/>
      <c r="D668" s="226" t="s">
        <v>132</v>
      </c>
      <c r="E668" s="227" t="s">
        <v>19</v>
      </c>
      <c r="F668" s="228" t="s">
        <v>672</v>
      </c>
      <c r="G668" s="225"/>
      <c r="H668" s="227" t="s">
        <v>19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132</v>
      </c>
      <c r="AU668" s="234" t="s">
        <v>85</v>
      </c>
      <c r="AV668" s="13" t="s">
        <v>83</v>
      </c>
      <c r="AW668" s="13" t="s">
        <v>37</v>
      </c>
      <c r="AX668" s="13" t="s">
        <v>75</v>
      </c>
      <c r="AY668" s="234" t="s">
        <v>122</v>
      </c>
    </row>
    <row r="669" s="14" customFormat="1">
      <c r="A669" s="14"/>
      <c r="B669" s="235"/>
      <c r="C669" s="236"/>
      <c r="D669" s="226" t="s">
        <v>132</v>
      </c>
      <c r="E669" s="237" t="s">
        <v>19</v>
      </c>
      <c r="F669" s="238" t="s">
        <v>650</v>
      </c>
      <c r="G669" s="236"/>
      <c r="H669" s="239">
        <v>10</v>
      </c>
      <c r="I669" s="240"/>
      <c r="J669" s="236"/>
      <c r="K669" s="236"/>
      <c r="L669" s="241"/>
      <c r="M669" s="242"/>
      <c r="N669" s="243"/>
      <c r="O669" s="243"/>
      <c r="P669" s="243"/>
      <c r="Q669" s="243"/>
      <c r="R669" s="243"/>
      <c r="S669" s="243"/>
      <c r="T669" s="24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5" t="s">
        <v>132</v>
      </c>
      <c r="AU669" s="245" t="s">
        <v>85</v>
      </c>
      <c r="AV669" s="14" t="s">
        <v>85</v>
      </c>
      <c r="AW669" s="14" t="s">
        <v>37</v>
      </c>
      <c r="AX669" s="14" t="s">
        <v>75</v>
      </c>
      <c r="AY669" s="245" t="s">
        <v>122</v>
      </c>
    </row>
    <row r="670" s="15" customFormat="1">
      <c r="A670" s="15"/>
      <c r="B670" s="246"/>
      <c r="C670" s="247"/>
      <c r="D670" s="226" t="s">
        <v>132</v>
      </c>
      <c r="E670" s="248" t="s">
        <v>19</v>
      </c>
      <c r="F670" s="249" t="s">
        <v>140</v>
      </c>
      <c r="G670" s="247"/>
      <c r="H670" s="250">
        <v>10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56" t="s">
        <v>132</v>
      </c>
      <c r="AU670" s="256" t="s">
        <v>85</v>
      </c>
      <c r="AV670" s="15" t="s">
        <v>129</v>
      </c>
      <c r="AW670" s="15" t="s">
        <v>37</v>
      </c>
      <c r="AX670" s="15" t="s">
        <v>83</v>
      </c>
      <c r="AY670" s="256" t="s">
        <v>122</v>
      </c>
    </row>
    <row r="671" s="2" customFormat="1" ht="24.15" customHeight="1">
      <c r="A671" s="40"/>
      <c r="B671" s="41"/>
      <c r="C671" s="206" t="s">
        <v>282</v>
      </c>
      <c r="D671" s="206" t="s">
        <v>124</v>
      </c>
      <c r="E671" s="207" t="s">
        <v>683</v>
      </c>
      <c r="F671" s="208" t="s">
        <v>658</v>
      </c>
      <c r="G671" s="209" t="s">
        <v>321</v>
      </c>
      <c r="H671" s="210">
        <v>230</v>
      </c>
      <c r="I671" s="211"/>
      <c r="J671" s="212">
        <f>ROUND(I671*H671,2)</f>
        <v>0</v>
      </c>
      <c r="K671" s="208" t="s">
        <v>128</v>
      </c>
      <c r="L671" s="46"/>
      <c r="M671" s="213" t="s">
        <v>19</v>
      </c>
      <c r="N671" s="214" t="s">
        <v>46</v>
      </c>
      <c r="O671" s="86"/>
      <c r="P671" s="215">
        <f>O671*H671</f>
        <v>0</v>
      </c>
      <c r="Q671" s="215">
        <v>0</v>
      </c>
      <c r="R671" s="215">
        <f>Q671*H671</f>
        <v>0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327</v>
      </c>
      <c r="AT671" s="217" t="s">
        <v>124</v>
      </c>
      <c r="AU671" s="217" t="s">
        <v>85</v>
      </c>
      <c r="AY671" s="19" t="s">
        <v>122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83</v>
      </c>
      <c r="BK671" s="218">
        <f>ROUND(I671*H671,2)</f>
        <v>0</v>
      </c>
      <c r="BL671" s="19" t="s">
        <v>327</v>
      </c>
      <c r="BM671" s="217" t="s">
        <v>684</v>
      </c>
    </row>
    <row r="672" s="2" customFormat="1">
      <c r="A672" s="40"/>
      <c r="B672" s="41"/>
      <c r="C672" s="42"/>
      <c r="D672" s="219" t="s">
        <v>130</v>
      </c>
      <c r="E672" s="42"/>
      <c r="F672" s="220" t="s">
        <v>685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130</v>
      </c>
      <c r="AU672" s="19" t="s">
        <v>85</v>
      </c>
    </row>
    <row r="673" s="13" customFormat="1">
      <c r="A673" s="13"/>
      <c r="B673" s="224"/>
      <c r="C673" s="225"/>
      <c r="D673" s="226" t="s">
        <v>132</v>
      </c>
      <c r="E673" s="227" t="s">
        <v>19</v>
      </c>
      <c r="F673" s="228" t="s">
        <v>552</v>
      </c>
      <c r="G673" s="225"/>
      <c r="H673" s="227" t="s">
        <v>19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4" t="s">
        <v>132</v>
      </c>
      <c r="AU673" s="234" t="s">
        <v>85</v>
      </c>
      <c r="AV673" s="13" t="s">
        <v>83</v>
      </c>
      <c r="AW673" s="13" t="s">
        <v>37</v>
      </c>
      <c r="AX673" s="13" t="s">
        <v>75</v>
      </c>
      <c r="AY673" s="234" t="s">
        <v>122</v>
      </c>
    </row>
    <row r="674" s="13" customFormat="1">
      <c r="A674" s="13"/>
      <c r="B674" s="224"/>
      <c r="C674" s="225"/>
      <c r="D674" s="226" t="s">
        <v>132</v>
      </c>
      <c r="E674" s="227" t="s">
        <v>19</v>
      </c>
      <c r="F674" s="228" t="s">
        <v>686</v>
      </c>
      <c r="G674" s="225"/>
      <c r="H674" s="227" t="s">
        <v>19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132</v>
      </c>
      <c r="AU674" s="234" t="s">
        <v>85</v>
      </c>
      <c r="AV674" s="13" t="s">
        <v>83</v>
      </c>
      <c r="AW674" s="13" t="s">
        <v>37</v>
      </c>
      <c r="AX674" s="13" t="s">
        <v>75</v>
      </c>
      <c r="AY674" s="234" t="s">
        <v>122</v>
      </c>
    </row>
    <row r="675" s="14" customFormat="1">
      <c r="A675" s="14"/>
      <c r="B675" s="235"/>
      <c r="C675" s="236"/>
      <c r="D675" s="226" t="s">
        <v>132</v>
      </c>
      <c r="E675" s="237" t="s">
        <v>19</v>
      </c>
      <c r="F675" s="238" t="s">
        <v>687</v>
      </c>
      <c r="G675" s="236"/>
      <c r="H675" s="239">
        <v>230</v>
      </c>
      <c r="I675" s="240"/>
      <c r="J675" s="236"/>
      <c r="K675" s="236"/>
      <c r="L675" s="241"/>
      <c r="M675" s="242"/>
      <c r="N675" s="243"/>
      <c r="O675" s="243"/>
      <c r="P675" s="243"/>
      <c r="Q675" s="243"/>
      <c r="R675" s="243"/>
      <c r="S675" s="243"/>
      <c r="T675" s="24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5" t="s">
        <v>132</v>
      </c>
      <c r="AU675" s="245" t="s">
        <v>85</v>
      </c>
      <c r="AV675" s="14" t="s">
        <v>85</v>
      </c>
      <c r="AW675" s="14" t="s">
        <v>37</v>
      </c>
      <c r="AX675" s="14" t="s">
        <v>75</v>
      </c>
      <c r="AY675" s="245" t="s">
        <v>122</v>
      </c>
    </row>
    <row r="676" s="15" customFormat="1">
      <c r="A676" s="15"/>
      <c r="B676" s="246"/>
      <c r="C676" s="247"/>
      <c r="D676" s="226" t="s">
        <v>132</v>
      </c>
      <c r="E676" s="248" t="s">
        <v>19</v>
      </c>
      <c r="F676" s="249" t="s">
        <v>140</v>
      </c>
      <c r="G676" s="247"/>
      <c r="H676" s="250">
        <v>230</v>
      </c>
      <c r="I676" s="251"/>
      <c r="J676" s="247"/>
      <c r="K676" s="247"/>
      <c r="L676" s="252"/>
      <c r="M676" s="253"/>
      <c r="N676" s="254"/>
      <c r="O676" s="254"/>
      <c r="P676" s="254"/>
      <c r="Q676" s="254"/>
      <c r="R676" s="254"/>
      <c r="S676" s="254"/>
      <c r="T676" s="25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6" t="s">
        <v>132</v>
      </c>
      <c r="AU676" s="256" t="s">
        <v>85</v>
      </c>
      <c r="AV676" s="15" t="s">
        <v>129</v>
      </c>
      <c r="AW676" s="15" t="s">
        <v>37</v>
      </c>
      <c r="AX676" s="15" t="s">
        <v>83</v>
      </c>
      <c r="AY676" s="256" t="s">
        <v>122</v>
      </c>
    </row>
    <row r="677" s="2" customFormat="1" ht="16.5" customHeight="1">
      <c r="A677" s="40"/>
      <c r="B677" s="41"/>
      <c r="C677" s="257" t="s">
        <v>406</v>
      </c>
      <c r="D677" s="257" t="s">
        <v>205</v>
      </c>
      <c r="E677" s="258" t="s">
        <v>688</v>
      </c>
      <c r="F677" s="259" t="s">
        <v>689</v>
      </c>
      <c r="G677" s="260" t="s">
        <v>321</v>
      </c>
      <c r="H677" s="261">
        <v>241.5</v>
      </c>
      <c r="I677" s="262"/>
      <c r="J677" s="263">
        <f>ROUND(I677*H677,2)</f>
        <v>0</v>
      </c>
      <c r="K677" s="259" t="s">
        <v>179</v>
      </c>
      <c r="L677" s="264"/>
      <c r="M677" s="265" t="s">
        <v>19</v>
      </c>
      <c r="N677" s="266" t="s">
        <v>46</v>
      </c>
      <c r="O677" s="86"/>
      <c r="P677" s="215">
        <f>O677*H677</f>
        <v>0</v>
      </c>
      <c r="Q677" s="215">
        <v>0</v>
      </c>
      <c r="R677" s="215">
        <f>Q677*H677</f>
        <v>0</v>
      </c>
      <c r="S677" s="215">
        <v>0</v>
      </c>
      <c r="T677" s="216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7" t="s">
        <v>513</v>
      </c>
      <c r="AT677" s="217" t="s">
        <v>205</v>
      </c>
      <c r="AU677" s="217" t="s">
        <v>85</v>
      </c>
      <c r="AY677" s="19" t="s">
        <v>122</v>
      </c>
      <c r="BE677" s="218">
        <f>IF(N677="základní",J677,0)</f>
        <v>0</v>
      </c>
      <c r="BF677" s="218">
        <f>IF(N677="snížená",J677,0)</f>
        <v>0</v>
      </c>
      <c r="BG677" s="218">
        <f>IF(N677="zákl. přenesená",J677,0)</f>
        <v>0</v>
      </c>
      <c r="BH677" s="218">
        <f>IF(N677="sníž. přenesená",J677,0)</f>
        <v>0</v>
      </c>
      <c r="BI677" s="218">
        <f>IF(N677="nulová",J677,0)</f>
        <v>0</v>
      </c>
      <c r="BJ677" s="19" t="s">
        <v>83</v>
      </c>
      <c r="BK677" s="218">
        <f>ROUND(I677*H677,2)</f>
        <v>0</v>
      </c>
      <c r="BL677" s="19" t="s">
        <v>327</v>
      </c>
      <c r="BM677" s="217" t="s">
        <v>690</v>
      </c>
    </row>
    <row r="678" s="13" customFormat="1">
      <c r="A678" s="13"/>
      <c r="B678" s="224"/>
      <c r="C678" s="225"/>
      <c r="D678" s="226" t="s">
        <v>132</v>
      </c>
      <c r="E678" s="227" t="s">
        <v>19</v>
      </c>
      <c r="F678" s="228" t="s">
        <v>552</v>
      </c>
      <c r="G678" s="225"/>
      <c r="H678" s="227" t="s">
        <v>19</v>
      </c>
      <c r="I678" s="229"/>
      <c r="J678" s="225"/>
      <c r="K678" s="225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132</v>
      </c>
      <c r="AU678" s="234" t="s">
        <v>85</v>
      </c>
      <c r="AV678" s="13" t="s">
        <v>83</v>
      </c>
      <c r="AW678" s="13" t="s">
        <v>37</v>
      </c>
      <c r="AX678" s="13" t="s">
        <v>75</v>
      </c>
      <c r="AY678" s="234" t="s">
        <v>122</v>
      </c>
    </row>
    <row r="679" s="13" customFormat="1">
      <c r="A679" s="13"/>
      <c r="B679" s="224"/>
      <c r="C679" s="225"/>
      <c r="D679" s="226" t="s">
        <v>132</v>
      </c>
      <c r="E679" s="227" t="s">
        <v>19</v>
      </c>
      <c r="F679" s="228" t="s">
        <v>691</v>
      </c>
      <c r="G679" s="225"/>
      <c r="H679" s="227" t="s">
        <v>19</v>
      </c>
      <c r="I679" s="229"/>
      <c r="J679" s="225"/>
      <c r="K679" s="225"/>
      <c r="L679" s="230"/>
      <c r="M679" s="231"/>
      <c r="N679" s="232"/>
      <c r="O679" s="232"/>
      <c r="P679" s="232"/>
      <c r="Q679" s="232"/>
      <c r="R679" s="232"/>
      <c r="S679" s="232"/>
      <c r="T679" s="23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4" t="s">
        <v>132</v>
      </c>
      <c r="AU679" s="234" t="s">
        <v>85</v>
      </c>
      <c r="AV679" s="13" t="s">
        <v>83</v>
      </c>
      <c r="AW679" s="13" t="s">
        <v>37</v>
      </c>
      <c r="AX679" s="13" t="s">
        <v>75</v>
      </c>
      <c r="AY679" s="234" t="s">
        <v>122</v>
      </c>
    </row>
    <row r="680" s="14" customFormat="1">
      <c r="A680" s="14"/>
      <c r="B680" s="235"/>
      <c r="C680" s="236"/>
      <c r="D680" s="226" t="s">
        <v>132</v>
      </c>
      <c r="E680" s="237" t="s">
        <v>19</v>
      </c>
      <c r="F680" s="238" t="s">
        <v>692</v>
      </c>
      <c r="G680" s="236"/>
      <c r="H680" s="239">
        <v>241.5</v>
      </c>
      <c r="I680" s="240"/>
      <c r="J680" s="236"/>
      <c r="K680" s="236"/>
      <c r="L680" s="241"/>
      <c r="M680" s="242"/>
      <c r="N680" s="243"/>
      <c r="O680" s="243"/>
      <c r="P680" s="243"/>
      <c r="Q680" s="243"/>
      <c r="R680" s="243"/>
      <c r="S680" s="243"/>
      <c r="T680" s="24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45" t="s">
        <v>132</v>
      </c>
      <c r="AU680" s="245" t="s">
        <v>85</v>
      </c>
      <c r="AV680" s="14" t="s">
        <v>85</v>
      </c>
      <c r="AW680" s="14" t="s">
        <v>37</v>
      </c>
      <c r="AX680" s="14" t="s">
        <v>75</v>
      </c>
      <c r="AY680" s="245" t="s">
        <v>122</v>
      </c>
    </row>
    <row r="681" s="15" customFormat="1">
      <c r="A681" s="15"/>
      <c r="B681" s="246"/>
      <c r="C681" s="247"/>
      <c r="D681" s="226" t="s">
        <v>132</v>
      </c>
      <c r="E681" s="248" t="s">
        <v>19</v>
      </c>
      <c r="F681" s="249" t="s">
        <v>140</v>
      </c>
      <c r="G681" s="247"/>
      <c r="H681" s="250">
        <v>241.5</v>
      </c>
      <c r="I681" s="251"/>
      <c r="J681" s="247"/>
      <c r="K681" s="247"/>
      <c r="L681" s="252"/>
      <c r="M681" s="253"/>
      <c r="N681" s="254"/>
      <c r="O681" s="254"/>
      <c r="P681" s="254"/>
      <c r="Q681" s="254"/>
      <c r="R681" s="254"/>
      <c r="S681" s="254"/>
      <c r="T681" s="25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56" t="s">
        <v>132</v>
      </c>
      <c r="AU681" s="256" t="s">
        <v>85</v>
      </c>
      <c r="AV681" s="15" t="s">
        <v>129</v>
      </c>
      <c r="AW681" s="15" t="s">
        <v>37</v>
      </c>
      <c r="AX681" s="15" t="s">
        <v>83</v>
      </c>
      <c r="AY681" s="256" t="s">
        <v>122</v>
      </c>
    </row>
    <row r="682" s="2" customFormat="1" ht="16.5" customHeight="1">
      <c r="A682" s="40"/>
      <c r="B682" s="41"/>
      <c r="C682" s="257" t="s">
        <v>693</v>
      </c>
      <c r="D682" s="257" t="s">
        <v>205</v>
      </c>
      <c r="E682" s="258" t="s">
        <v>694</v>
      </c>
      <c r="F682" s="259" t="s">
        <v>670</v>
      </c>
      <c r="G682" s="260" t="s">
        <v>321</v>
      </c>
      <c r="H682" s="261">
        <v>0.40000000000000002</v>
      </c>
      <c r="I682" s="262"/>
      <c r="J682" s="263">
        <f>ROUND(I682*H682,2)</f>
        <v>0</v>
      </c>
      <c r="K682" s="259" t="s">
        <v>179</v>
      </c>
      <c r="L682" s="264"/>
      <c r="M682" s="265" t="s">
        <v>19</v>
      </c>
      <c r="N682" s="266" t="s">
        <v>46</v>
      </c>
      <c r="O682" s="86"/>
      <c r="P682" s="215">
        <f>O682*H682</f>
        <v>0</v>
      </c>
      <c r="Q682" s="215">
        <v>0</v>
      </c>
      <c r="R682" s="215">
        <f>Q682*H682</f>
        <v>0</v>
      </c>
      <c r="S682" s="215">
        <v>0</v>
      </c>
      <c r="T682" s="216">
        <f>S682*H682</f>
        <v>0</v>
      </c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R682" s="217" t="s">
        <v>513</v>
      </c>
      <c r="AT682" s="217" t="s">
        <v>205</v>
      </c>
      <c r="AU682" s="217" t="s">
        <v>85</v>
      </c>
      <c r="AY682" s="19" t="s">
        <v>122</v>
      </c>
      <c r="BE682" s="218">
        <f>IF(N682="základní",J682,0)</f>
        <v>0</v>
      </c>
      <c r="BF682" s="218">
        <f>IF(N682="snížená",J682,0)</f>
        <v>0</v>
      </c>
      <c r="BG682" s="218">
        <f>IF(N682="zákl. přenesená",J682,0)</f>
        <v>0</v>
      </c>
      <c r="BH682" s="218">
        <f>IF(N682="sníž. přenesená",J682,0)</f>
        <v>0</v>
      </c>
      <c r="BI682" s="218">
        <f>IF(N682="nulová",J682,0)</f>
        <v>0</v>
      </c>
      <c r="BJ682" s="19" t="s">
        <v>83</v>
      </c>
      <c r="BK682" s="218">
        <f>ROUND(I682*H682,2)</f>
        <v>0</v>
      </c>
      <c r="BL682" s="19" t="s">
        <v>327</v>
      </c>
      <c r="BM682" s="217" t="s">
        <v>695</v>
      </c>
    </row>
    <row r="683" s="2" customFormat="1">
      <c r="A683" s="40"/>
      <c r="B683" s="41"/>
      <c r="C683" s="42"/>
      <c r="D683" s="226" t="s">
        <v>524</v>
      </c>
      <c r="E683" s="42"/>
      <c r="F683" s="267" t="s">
        <v>563</v>
      </c>
      <c r="G683" s="42"/>
      <c r="H683" s="42"/>
      <c r="I683" s="221"/>
      <c r="J683" s="42"/>
      <c r="K683" s="42"/>
      <c r="L683" s="46"/>
      <c r="M683" s="222"/>
      <c r="N683" s="223"/>
      <c r="O683" s="86"/>
      <c r="P683" s="86"/>
      <c r="Q683" s="86"/>
      <c r="R683" s="86"/>
      <c r="S683" s="86"/>
      <c r="T683" s="87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T683" s="19" t="s">
        <v>524</v>
      </c>
      <c r="AU683" s="19" t="s">
        <v>85</v>
      </c>
    </row>
    <row r="684" s="13" customFormat="1">
      <c r="A684" s="13"/>
      <c r="B684" s="224"/>
      <c r="C684" s="225"/>
      <c r="D684" s="226" t="s">
        <v>132</v>
      </c>
      <c r="E684" s="227" t="s">
        <v>19</v>
      </c>
      <c r="F684" s="228" t="s">
        <v>564</v>
      </c>
      <c r="G684" s="225"/>
      <c r="H684" s="227" t="s">
        <v>19</v>
      </c>
      <c r="I684" s="229"/>
      <c r="J684" s="225"/>
      <c r="K684" s="225"/>
      <c r="L684" s="230"/>
      <c r="M684" s="231"/>
      <c r="N684" s="232"/>
      <c r="O684" s="232"/>
      <c r="P684" s="232"/>
      <c r="Q684" s="232"/>
      <c r="R684" s="232"/>
      <c r="S684" s="232"/>
      <c r="T684" s="23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4" t="s">
        <v>132</v>
      </c>
      <c r="AU684" s="234" t="s">
        <v>85</v>
      </c>
      <c r="AV684" s="13" t="s">
        <v>83</v>
      </c>
      <c r="AW684" s="13" t="s">
        <v>37</v>
      </c>
      <c r="AX684" s="13" t="s">
        <v>75</v>
      </c>
      <c r="AY684" s="234" t="s">
        <v>122</v>
      </c>
    </row>
    <row r="685" s="13" customFormat="1">
      <c r="A685" s="13"/>
      <c r="B685" s="224"/>
      <c r="C685" s="225"/>
      <c r="D685" s="226" t="s">
        <v>132</v>
      </c>
      <c r="E685" s="227" t="s">
        <v>19</v>
      </c>
      <c r="F685" s="228" t="s">
        <v>696</v>
      </c>
      <c r="G685" s="225"/>
      <c r="H685" s="227" t="s">
        <v>19</v>
      </c>
      <c r="I685" s="229"/>
      <c r="J685" s="225"/>
      <c r="K685" s="225"/>
      <c r="L685" s="230"/>
      <c r="M685" s="231"/>
      <c r="N685" s="232"/>
      <c r="O685" s="232"/>
      <c r="P685" s="232"/>
      <c r="Q685" s="232"/>
      <c r="R685" s="232"/>
      <c r="S685" s="232"/>
      <c r="T685" s="23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4" t="s">
        <v>132</v>
      </c>
      <c r="AU685" s="234" t="s">
        <v>85</v>
      </c>
      <c r="AV685" s="13" t="s">
        <v>83</v>
      </c>
      <c r="AW685" s="13" t="s">
        <v>37</v>
      </c>
      <c r="AX685" s="13" t="s">
        <v>75</v>
      </c>
      <c r="AY685" s="234" t="s">
        <v>122</v>
      </c>
    </row>
    <row r="686" s="14" customFormat="1">
      <c r="A686" s="14"/>
      <c r="B686" s="235"/>
      <c r="C686" s="236"/>
      <c r="D686" s="226" t="s">
        <v>132</v>
      </c>
      <c r="E686" s="237" t="s">
        <v>19</v>
      </c>
      <c r="F686" s="238" t="s">
        <v>619</v>
      </c>
      <c r="G686" s="236"/>
      <c r="H686" s="239">
        <v>0.40000000000000002</v>
      </c>
      <c r="I686" s="240"/>
      <c r="J686" s="236"/>
      <c r="K686" s="236"/>
      <c r="L686" s="241"/>
      <c r="M686" s="242"/>
      <c r="N686" s="243"/>
      <c r="O686" s="243"/>
      <c r="P686" s="243"/>
      <c r="Q686" s="243"/>
      <c r="R686" s="243"/>
      <c r="S686" s="243"/>
      <c r="T686" s="24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45" t="s">
        <v>132</v>
      </c>
      <c r="AU686" s="245" t="s">
        <v>85</v>
      </c>
      <c r="AV686" s="14" t="s">
        <v>85</v>
      </c>
      <c r="AW686" s="14" t="s">
        <v>37</v>
      </c>
      <c r="AX686" s="14" t="s">
        <v>75</v>
      </c>
      <c r="AY686" s="245" t="s">
        <v>122</v>
      </c>
    </row>
    <row r="687" s="15" customFormat="1">
      <c r="A687" s="15"/>
      <c r="B687" s="246"/>
      <c r="C687" s="247"/>
      <c r="D687" s="226" t="s">
        <v>132</v>
      </c>
      <c r="E687" s="248" t="s">
        <v>19</v>
      </c>
      <c r="F687" s="249" t="s">
        <v>140</v>
      </c>
      <c r="G687" s="247"/>
      <c r="H687" s="250">
        <v>0.40000000000000002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56" t="s">
        <v>132</v>
      </c>
      <c r="AU687" s="256" t="s">
        <v>85</v>
      </c>
      <c r="AV687" s="15" t="s">
        <v>129</v>
      </c>
      <c r="AW687" s="15" t="s">
        <v>37</v>
      </c>
      <c r="AX687" s="15" t="s">
        <v>83</v>
      </c>
      <c r="AY687" s="256" t="s">
        <v>122</v>
      </c>
    </row>
    <row r="688" s="2" customFormat="1" ht="37.8" customHeight="1">
      <c r="A688" s="40"/>
      <c r="B688" s="41"/>
      <c r="C688" s="206" t="s">
        <v>412</v>
      </c>
      <c r="D688" s="206" t="s">
        <v>124</v>
      </c>
      <c r="E688" s="207" t="s">
        <v>697</v>
      </c>
      <c r="F688" s="208" t="s">
        <v>675</v>
      </c>
      <c r="G688" s="209" t="s">
        <v>184</v>
      </c>
      <c r="H688" s="210">
        <v>4</v>
      </c>
      <c r="I688" s="211"/>
      <c r="J688" s="212">
        <f>ROUND(I688*H688,2)</f>
        <v>0</v>
      </c>
      <c r="K688" s="208" t="s">
        <v>128</v>
      </c>
      <c r="L688" s="46"/>
      <c r="M688" s="213" t="s">
        <v>19</v>
      </c>
      <c r="N688" s="214" t="s">
        <v>46</v>
      </c>
      <c r="O688" s="86"/>
      <c r="P688" s="215">
        <f>O688*H688</f>
        <v>0</v>
      </c>
      <c r="Q688" s="215">
        <v>0</v>
      </c>
      <c r="R688" s="215">
        <f>Q688*H688</f>
        <v>0</v>
      </c>
      <c r="S688" s="215">
        <v>0</v>
      </c>
      <c r="T688" s="216">
        <f>S688*H688</f>
        <v>0</v>
      </c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R688" s="217" t="s">
        <v>327</v>
      </c>
      <c r="AT688" s="217" t="s">
        <v>124</v>
      </c>
      <c r="AU688" s="217" t="s">
        <v>85</v>
      </c>
      <c r="AY688" s="19" t="s">
        <v>122</v>
      </c>
      <c r="BE688" s="218">
        <f>IF(N688="základní",J688,0)</f>
        <v>0</v>
      </c>
      <c r="BF688" s="218">
        <f>IF(N688="snížená",J688,0)</f>
        <v>0</v>
      </c>
      <c r="BG688" s="218">
        <f>IF(N688="zákl. přenesená",J688,0)</f>
        <v>0</v>
      </c>
      <c r="BH688" s="218">
        <f>IF(N688="sníž. přenesená",J688,0)</f>
        <v>0</v>
      </c>
      <c r="BI688" s="218">
        <f>IF(N688="nulová",J688,0)</f>
        <v>0</v>
      </c>
      <c r="BJ688" s="19" t="s">
        <v>83</v>
      </c>
      <c r="BK688" s="218">
        <f>ROUND(I688*H688,2)</f>
        <v>0</v>
      </c>
      <c r="BL688" s="19" t="s">
        <v>327</v>
      </c>
      <c r="BM688" s="217" t="s">
        <v>698</v>
      </c>
    </row>
    <row r="689" s="2" customFormat="1">
      <c r="A689" s="40"/>
      <c r="B689" s="41"/>
      <c r="C689" s="42"/>
      <c r="D689" s="219" t="s">
        <v>130</v>
      </c>
      <c r="E689" s="42"/>
      <c r="F689" s="220" t="s">
        <v>699</v>
      </c>
      <c r="G689" s="42"/>
      <c r="H689" s="42"/>
      <c r="I689" s="221"/>
      <c r="J689" s="42"/>
      <c r="K689" s="42"/>
      <c r="L689" s="46"/>
      <c r="M689" s="222"/>
      <c r="N689" s="223"/>
      <c r="O689" s="86"/>
      <c r="P689" s="86"/>
      <c r="Q689" s="86"/>
      <c r="R689" s="86"/>
      <c r="S689" s="86"/>
      <c r="T689" s="87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T689" s="19" t="s">
        <v>130</v>
      </c>
      <c r="AU689" s="19" t="s">
        <v>85</v>
      </c>
    </row>
    <row r="690" s="13" customFormat="1">
      <c r="A690" s="13"/>
      <c r="B690" s="224"/>
      <c r="C690" s="225"/>
      <c r="D690" s="226" t="s">
        <v>132</v>
      </c>
      <c r="E690" s="227" t="s">
        <v>19</v>
      </c>
      <c r="F690" s="228" t="s">
        <v>564</v>
      </c>
      <c r="G690" s="225"/>
      <c r="H690" s="227" t="s">
        <v>19</v>
      </c>
      <c r="I690" s="229"/>
      <c r="J690" s="225"/>
      <c r="K690" s="225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132</v>
      </c>
      <c r="AU690" s="234" t="s">
        <v>85</v>
      </c>
      <c r="AV690" s="13" t="s">
        <v>83</v>
      </c>
      <c r="AW690" s="13" t="s">
        <v>37</v>
      </c>
      <c r="AX690" s="13" t="s">
        <v>75</v>
      </c>
      <c r="AY690" s="234" t="s">
        <v>122</v>
      </c>
    </row>
    <row r="691" s="13" customFormat="1">
      <c r="A691" s="13"/>
      <c r="B691" s="224"/>
      <c r="C691" s="225"/>
      <c r="D691" s="226" t="s">
        <v>132</v>
      </c>
      <c r="E691" s="227" t="s">
        <v>19</v>
      </c>
      <c r="F691" s="228" t="s">
        <v>696</v>
      </c>
      <c r="G691" s="225"/>
      <c r="H691" s="227" t="s">
        <v>19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132</v>
      </c>
      <c r="AU691" s="234" t="s">
        <v>85</v>
      </c>
      <c r="AV691" s="13" t="s">
        <v>83</v>
      </c>
      <c r="AW691" s="13" t="s">
        <v>37</v>
      </c>
      <c r="AX691" s="13" t="s">
        <v>75</v>
      </c>
      <c r="AY691" s="234" t="s">
        <v>122</v>
      </c>
    </row>
    <row r="692" s="14" customFormat="1">
      <c r="A692" s="14"/>
      <c r="B692" s="235"/>
      <c r="C692" s="236"/>
      <c r="D692" s="226" t="s">
        <v>132</v>
      </c>
      <c r="E692" s="237" t="s">
        <v>19</v>
      </c>
      <c r="F692" s="238" t="s">
        <v>626</v>
      </c>
      <c r="G692" s="236"/>
      <c r="H692" s="239">
        <v>4</v>
      </c>
      <c r="I692" s="240"/>
      <c r="J692" s="236"/>
      <c r="K692" s="236"/>
      <c r="L692" s="241"/>
      <c r="M692" s="242"/>
      <c r="N692" s="243"/>
      <c r="O692" s="243"/>
      <c r="P692" s="243"/>
      <c r="Q692" s="243"/>
      <c r="R692" s="243"/>
      <c r="S692" s="243"/>
      <c r="T692" s="24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5" t="s">
        <v>132</v>
      </c>
      <c r="AU692" s="245" t="s">
        <v>85</v>
      </c>
      <c r="AV692" s="14" t="s">
        <v>85</v>
      </c>
      <c r="AW692" s="14" t="s">
        <v>37</v>
      </c>
      <c r="AX692" s="14" t="s">
        <v>75</v>
      </c>
      <c r="AY692" s="245" t="s">
        <v>122</v>
      </c>
    </row>
    <row r="693" s="15" customFormat="1">
      <c r="A693" s="15"/>
      <c r="B693" s="246"/>
      <c r="C693" s="247"/>
      <c r="D693" s="226" t="s">
        <v>132</v>
      </c>
      <c r="E693" s="248" t="s">
        <v>19</v>
      </c>
      <c r="F693" s="249" t="s">
        <v>140</v>
      </c>
      <c r="G693" s="247"/>
      <c r="H693" s="250">
        <v>4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56" t="s">
        <v>132</v>
      </c>
      <c r="AU693" s="256" t="s">
        <v>85</v>
      </c>
      <c r="AV693" s="15" t="s">
        <v>129</v>
      </c>
      <c r="AW693" s="15" t="s">
        <v>37</v>
      </c>
      <c r="AX693" s="15" t="s">
        <v>83</v>
      </c>
      <c r="AY693" s="256" t="s">
        <v>122</v>
      </c>
    </row>
    <row r="694" s="2" customFormat="1" ht="24.15" customHeight="1">
      <c r="A694" s="40"/>
      <c r="B694" s="41"/>
      <c r="C694" s="206" t="s">
        <v>700</v>
      </c>
      <c r="D694" s="206" t="s">
        <v>124</v>
      </c>
      <c r="E694" s="207" t="s">
        <v>701</v>
      </c>
      <c r="F694" s="208" t="s">
        <v>680</v>
      </c>
      <c r="G694" s="209" t="s">
        <v>184</v>
      </c>
      <c r="H694" s="210">
        <v>4</v>
      </c>
      <c r="I694" s="211"/>
      <c r="J694" s="212">
        <f>ROUND(I694*H694,2)</f>
        <v>0</v>
      </c>
      <c r="K694" s="208" t="s">
        <v>128</v>
      </c>
      <c r="L694" s="46"/>
      <c r="M694" s="213" t="s">
        <v>19</v>
      </c>
      <c r="N694" s="214" t="s">
        <v>46</v>
      </c>
      <c r="O694" s="86"/>
      <c r="P694" s="215">
        <f>O694*H694</f>
        <v>0</v>
      </c>
      <c r="Q694" s="215">
        <v>0</v>
      </c>
      <c r="R694" s="215">
        <f>Q694*H694</f>
        <v>0</v>
      </c>
      <c r="S694" s="215">
        <v>0</v>
      </c>
      <c r="T694" s="216">
        <f>S694*H694</f>
        <v>0</v>
      </c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R694" s="217" t="s">
        <v>327</v>
      </c>
      <c r="AT694" s="217" t="s">
        <v>124</v>
      </c>
      <c r="AU694" s="217" t="s">
        <v>85</v>
      </c>
      <c r="AY694" s="19" t="s">
        <v>122</v>
      </c>
      <c r="BE694" s="218">
        <f>IF(N694="základní",J694,0)</f>
        <v>0</v>
      </c>
      <c r="BF694" s="218">
        <f>IF(N694="snížená",J694,0)</f>
        <v>0</v>
      </c>
      <c r="BG694" s="218">
        <f>IF(N694="zákl. přenesená",J694,0)</f>
        <v>0</v>
      </c>
      <c r="BH694" s="218">
        <f>IF(N694="sníž. přenesená",J694,0)</f>
        <v>0</v>
      </c>
      <c r="BI694" s="218">
        <f>IF(N694="nulová",J694,0)</f>
        <v>0</v>
      </c>
      <c r="BJ694" s="19" t="s">
        <v>83</v>
      </c>
      <c r="BK694" s="218">
        <f>ROUND(I694*H694,2)</f>
        <v>0</v>
      </c>
      <c r="BL694" s="19" t="s">
        <v>327</v>
      </c>
      <c r="BM694" s="217" t="s">
        <v>702</v>
      </c>
    </row>
    <row r="695" s="2" customFormat="1">
      <c r="A695" s="40"/>
      <c r="B695" s="41"/>
      <c r="C695" s="42"/>
      <c r="D695" s="219" t="s">
        <v>130</v>
      </c>
      <c r="E695" s="42"/>
      <c r="F695" s="220" t="s">
        <v>703</v>
      </c>
      <c r="G695" s="42"/>
      <c r="H695" s="42"/>
      <c r="I695" s="221"/>
      <c r="J695" s="42"/>
      <c r="K695" s="42"/>
      <c r="L695" s="46"/>
      <c r="M695" s="222"/>
      <c r="N695" s="223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130</v>
      </c>
      <c r="AU695" s="19" t="s">
        <v>85</v>
      </c>
    </row>
    <row r="696" s="13" customFormat="1">
      <c r="A696" s="13"/>
      <c r="B696" s="224"/>
      <c r="C696" s="225"/>
      <c r="D696" s="226" t="s">
        <v>132</v>
      </c>
      <c r="E696" s="227" t="s">
        <v>19</v>
      </c>
      <c r="F696" s="228" t="s">
        <v>564</v>
      </c>
      <c r="G696" s="225"/>
      <c r="H696" s="227" t="s">
        <v>19</v>
      </c>
      <c r="I696" s="229"/>
      <c r="J696" s="225"/>
      <c r="K696" s="225"/>
      <c r="L696" s="230"/>
      <c r="M696" s="231"/>
      <c r="N696" s="232"/>
      <c r="O696" s="232"/>
      <c r="P696" s="232"/>
      <c r="Q696" s="232"/>
      <c r="R696" s="232"/>
      <c r="S696" s="232"/>
      <c r="T696" s="23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4" t="s">
        <v>132</v>
      </c>
      <c r="AU696" s="234" t="s">
        <v>85</v>
      </c>
      <c r="AV696" s="13" t="s">
        <v>83</v>
      </c>
      <c r="AW696" s="13" t="s">
        <v>37</v>
      </c>
      <c r="AX696" s="13" t="s">
        <v>75</v>
      </c>
      <c r="AY696" s="234" t="s">
        <v>122</v>
      </c>
    </row>
    <row r="697" s="13" customFormat="1">
      <c r="A697" s="13"/>
      <c r="B697" s="224"/>
      <c r="C697" s="225"/>
      <c r="D697" s="226" t="s">
        <v>132</v>
      </c>
      <c r="E697" s="227" t="s">
        <v>19</v>
      </c>
      <c r="F697" s="228" t="s">
        <v>696</v>
      </c>
      <c r="G697" s="225"/>
      <c r="H697" s="227" t="s">
        <v>19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4" t="s">
        <v>132</v>
      </c>
      <c r="AU697" s="234" t="s">
        <v>85</v>
      </c>
      <c r="AV697" s="13" t="s">
        <v>83</v>
      </c>
      <c r="AW697" s="13" t="s">
        <v>37</v>
      </c>
      <c r="AX697" s="13" t="s">
        <v>75</v>
      </c>
      <c r="AY697" s="234" t="s">
        <v>122</v>
      </c>
    </row>
    <row r="698" s="14" customFormat="1">
      <c r="A698" s="14"/>
      <c r="B698" s="235"/>
      <c r="C698" s="236"/>
      <c r="D698" s="226" t="s">
        <v>132</v>
      </c>
      <c r="E698" s="237" t="s">
        <v>19</v>
      </c>
      <c r="F698" s="238" t="s">
        <v>626</v>
      </c>
      <c r="G698" s="236"/>
      <c r="H698" s="239">
        <v>4</v>
      </c>
      <c r="I698" s="240"/>
      <c r="J698" s="236"/>
      <c r="K698" s="236"/>
      <c r="L698" s="241"/>
      <c r="M698" s="242"/>
      <c r="N698" s="243"/>
      <c r="O698" s="243"/>
      <c r="P698" s="243"/>
      <c r="Q698" s="243"/>
      <c r="R698" s="243"/>
      <c r="S698" s="243"/>
      <c r="T698" s="24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5" t="s">
        <v>132</v>
      </c>
      <c r="AU698" s="245" t="s">
        <v>85</v>
      </c>
      <c r="AV698" s="14" t="s">
        <v>85</v>
      </c>
      <c r="AW698" s="14" t="s">
        <v>37</v>
      </c>
      <c r="AX698" s="14" t="s">
        <v>75</v>
      </c>
      <c r="AY698" s="245" t="s">
        <v>122</v>
      </c>
    </row>
    <row r="699" s="15" customFormat="1">
      <c r="A699" s="15"/>
      <c r="B699" s="246"/>
      <c r="C699" s="247"/>
      <c r="D699" s="226" t="s">
        <v>132</v>
      </c>
      <c r="E699" s="248" t="s">
        <v>19</v>
      </c>
      <c r="F699" s="249" t="s">
        <v>140</v>
      </c>
      <c r="G699" s="247"/>
      <c r="H699" s="250">
        <v>4</v>
      </c>
      <c r="I699" s="251"/>
      <c r="J699" s="247"/>
      <c r="K699" s="247"/>
      <c r="L699" s="252"/>
      <c r="M699" s="253"/>
      <c r="N699" s="254"/>
      <c r="O699" s="254"/>
      <c r="P699" s="254"/>
      <c r="Q699" s="254"/>
      <c r="R699" s="254"/>
      <c r="S699" s="254"/>
      <c r="T699" s="25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56" t="s">
        <v>132</v>
      </c>
      <c r="AU699" s="256" t="s">
        <v>85</v>
      </c>
      <c r="AV699" s="15" t="s">
        <v>129</v>
      </c>
      <c r="AW699" s="15" t="s">
        <v>37</v>
      </c>
      <c r="AX699" s="15" t="s">
        <v>83</v>
      </c>
      <c r="AY699" s="256" t="s">
        <v>122</v>
      </c>
    </row>
    <row r="700" s="2" customFormat="1" ht="24.15" customHeight="1">
      <c r="A700" s="40"/>
      <c r="B700" s="41"/>
      <c r="C700" s="206" t="s">
        <v>420</v>
      </c>
      <c r="D700" s="206" t="s">
        <v>124</v>
      </c>
      <c r="E700" s="207" t="s">
        <v>704</v>
      </c>
      <c r="F700" s="208" t="s">
        <v>705</v>
      </c>
      <c r="G700" s="209" t="s">
        <v>321</v>
      </c>
      <c r="H700" s="210">
        <v>6</v>
      </c>
      <c r="I700" s="211"/>
      <c r="J700" s="212">
        <f>ROUND(I700*H700,2)</f>
        <v>0</v>
      </c>
      <c r="K700" s="208" t="s">
        <v>128</v>
      </c>
      <c r="L700" s="46"/>
      <c r="M700" s="213" t="s">
        <v>19</v>
      </c>
      <c r="N700" s="214" t="s">
        <v>46</v>
      </c>
      <c r="O700" s="86"/>
      <c r="P700" s="215">
        <f>O700*H700</f>
        <v>0</v>
      </c>
      <c r="Q700" s="215">
        <v>0</v>
      </c>
      <c r="R700" s="215">
        <f>Q700*H700</f>
        <v>0</v>
      </c>
      <c r="S700" s="215">
        <v>0</v>
      </c>
      <c r="T700" s="216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7" t="s">
        <v>327</v>
      </c>
      <c r="AT700" s="217" t="s">
        <v>124</v>
      </c>
      <c r="AU700" s="217" t="s">
        <v>85</v>
      </c>
      <c r="AY700" s="19" t="s">
        <v>122</v>
      </c>
      <c r="BE700" s="218">
        <f>IF(N700="základní",J700,0)</f>
        <v>0</v>
      </c>
      <c r="BF700" s="218">
        <f>IF(N700="snížená",J700,0)</f>
        <v>0</v>
      </c>
      <c r="BG700" s="218">
        <f>IF(N700="zákl. přenesená",J700,0)</f>
        <v>0</v>
      </c>
      <c r="BH700" s="218">
        <f>IF(N700="sníž. přenesená",J700,0)</f>
        <v>0</v>
      </c>
      <c r="BI700" s="218">
        <f>IF(N700="nulová",J700,0)</f>
        <v>0</v>
      </c>
      <c r="BJ700" s="19" t="s">
        <v>83</v>
      </c>
      <c r="BK700" s="218">
        <f>ROUND(I700*H700,2)</f>
        <v>0</v>
      </c>
      <c r="BL700" s="19" t="s">
        <v>327</v>
      </c>
      <c r="BM700" s="217" t="s">
        <v>706</v>
      </c>
    </row>
    <row r="701" s="2" customFormat="1">
      <c r="A701" s="40"/>
      <c r="B701" s="41"/>
      <c r="C701" s="42"/>
      <c r="D701" s="219" t="s">
        <v>130</v>
      </c>
      <c r="E701" s="42"/>
      <c r="F701" s="220" t="s">
        <v>707</v>
      </c>
      <c r="G701" s="42"/>
      <c r="H701" s="42"/>
      <c r="I701" s="221"/>
      <c r="J701" s="42"/>
      <c r="K701" s="42"/>
      <c r="L701" s="46"/>
      <c r="M701" s="222"/>
      <c r="N701" s="223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130</v>
      </c>
      <c r="AU701" s="19" t="s">
        <v>85</v>
      </c>
    </row>
    <row r="702" s="13" customFormat="1">
      <c r="A702" s="13"/>
      <c r="B702" s="224"/>
      <c r="C702" s="225"/>
      <c r="D702" s="226" t="s">
        <v>132</v>
      </c>
      <c r="E702" s="227" t="s">
        <v>19</v>
      </c>
      <c r="F702" s="228" t="s">
        <v>552</v>
      </c>
      <c r="G702" s="225"/>
      <c r="H702" s="227" t="s">
        <v>19</v>
      </c>
      <c r="I702" s="229"/>
      <c r="J702" s="225"/>
      <c r="K702" s="225"/>
      <c r="L702" s="230"/>
      <c r="M702" s="231"/>
      <c r="N702" s="232"/>
      <c r="O702" s="232"/>
      <c r="P702" s="232"/>
      <c r="Q702" s="232"/>
      <c r="R702" s="232"/>
      <c r="S702" s="232"/>
      <c r="T702" s="23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4" t="s">
        <v>132</v>
      </c>
      <c r="AU702" s="234" t="s">
        <v>85</v>
      </c>
      <c r="AV702" s="13" t="s">
        <v>83</v>
      </c>
      <c r="AW702" s="13" t="s">
        <v>37</v>
      </c>
      <c r="AX702" s="13" t="s">
        <v>75</v>
      </c>
      <c r="AY702" s="234" t="s">
        <v>122</v>
      </c>
    </row>
    <row r="703" s="13" customFormat="1">
      <c r="A703" s="13"/>
      <c r="B703" s="224"/>
      <c r="C703" s="225"/>
      <c r="D703" s="226" t="s">
        <v>132</v>
      </c>
      <c r="E703" s="227" t="s">
        <v>19</v>
      </c>
      <c r="F703" s="228" t="s">
        <v>708</v>
      </c>
      <c r="G703" s="225"/>
      <c r="H703" s="227" t="s">
        <v>19</v>
      </c>
      <c r="I703" s="229"/>
      <c r="J703" s="225"/>
      <c r="K703" s="225"/>
      <c r="L703" s="230"/>
      <c r="M703" s="231"/>
      <c r="N703" s="232"/>
      <c r="O703" s="232"/>
      <c r="P703" s="232"/>
      <c r="Q703" s="232"/>
      <c r="R703" s="232"/>
      <c r="S703" s="232"/>
      <c r="T703" s="23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4" t="s">
        <v>132</v>
      </c>
      <c r="AU703" s="234" t="s">
        <v>85</v>
      </c>
      <c r="AV703" s="13" t="s">
        <v>83</v>
      </c>
      <c r="AW703" s="13" t="s">
        <v>37</v>
      </c>
      <c r="AX703" s="13" t="s">
        <v>75</v>
      </c>
      <c r="AY703" s="234" t="s">
        <v>122</v>
      </c>
    </row>
    <row r="704" s="14" customFormat="1">
      <c r="A704" s="14"/>
      <c r="B704" s="235"/>
      <c r="C704" s="236"/>
      <c r="D704" s="226" t="s">
        <v>132</v>
      </c>
      <c r="E704" s="237" t="s">
        <v>19</v>
      </c>
      <c r="F704" s="238" t="s">
        <v>150</v>
      </c>
      <c r="G704" s="236"/>
      <c r="H704" s="239">
        <v>6</v>
      </c>
      <c r="I704" s="240"/>
      <c r="J704" s="236"/>
      <c r="K704" s="236"/>
      <c r="L704" s="241"/>
      <c r="M704" s="242"/>
      <c r="N704" s="243"/>
      <c r="O704" s="243"/>
      <c r="P704" s="243"/>
      <c r="Q704" s="243"/>
      <c r="R704" s="243"/>
      <c r="S704" s="243"/>
      <c r="T704" s="24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45" t="s">
        <v>132</v>
      </c>
      <c r="AU704" s="245" t="s">
        <v>85</v>
      </c>
      <c r="AV704" s="14" t="s">
        <v>85</v>
      </c>
      <c r="AW704" s="14" t="s">
        <v>37</v>
      </c>
      <c r="AX704" s="14" t="s">
        <v>75</v>
      </c>
      <c r="AY704" s="245" t="s">
        <v>122</v>
      </c>
    </row>
    <row r="705" s="15" customFormat="1">
      <c r="A705" s="15"/>
      <c r="B705" s="246"/>
      <c r="C705" s="247"/>
      <c r="D705" s="226" t="s">
        <v>132</v>
      </c>
      <c r="E705" s="248" t="s">
        <v>19</v>
      </c>
      <c r="F705" s="249" t="s">
        <v>140</v>
      </c>
      <c r="G705" s="247"/>
      <c r="H705" s="250">
        <v>6</v>
      </c>
      <c r="I705" s="251"/>
      <c r="J705" s="247"/>
      <c r="K705" s="247"/>
      <c r="L705" s="252"/>
      <c r="M705" s="253"/>
      <c r="N705" s="254"/>
      <c r="O705" s="254"/>
      <c r="P705" s="254"/>
      <c r="Q705" s="254"/>
      <c r="R705" s="254"/>
      <c r="S705" s="254"/>
      <c r="T705" s="25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6" t="s">
        <v>132</v>
      </c>
      <c r="AU705" s="256" t="s">
        <v>85</v>
      </c>
      <c r="AV705" s="15" t="s">
        <v>129</v>
      </c>
      <c r="AW705" s="15" t="s">
        <v>37</v>
      </c>
      <c r="AX705" s="15" t="s">
        <v>83</v>
      </c>
      <c r="AY705" s="256" t="s">
        <v>122</v>
      </c>
    </row>
    <row r="706" s="2" customFormat="1" ht="16.5" customHeight="1">
      <c r="A706" s="40"/>
      <c r="B706" s="41"/>
      <c r="C706" s="257" t="s">
        <v>709</v>
      </c>
      <c r="D706" s="257" t="s">
        <v>205</v>
      </c>
      <c r="E706" s="258" t="s">
        <v>710</v>
      </c>
      <c r="F706" s="259" t="s">
        <v>711</v>
      </c>
      <c r="G706" s="260" t="s">
        <v>321</v>
      </c>
      <c r="H706" s="261">
        <v>6.2999999999999998</v>
      </c>
      <c r="I706" s="262"/>
      <c r="J706" s="263">
        <f>ROUND(I706*H706,2)</f>
        <v>0</v>
      </c>
      <c r="K706" s="259" t="s">
        <v>128</v>
      </c>
      <c r="L706" s="264"/>
      <c r="M706" s="265" t="s">
        <v>19</v>
      </c>
      <c r="N706" s="266" t="s">
        <v>46</v>
      </c>
      <c r="O706" s="86"/>
      <c r="P706" s="215">
        <f>O706*H706</f>
        <v>0</v>
      </c>
      <c r="Q706" s="215">
        <v>0</v>
      </c>
      <c r="R706" s="215">
        <f>Q706*H706</f>
        <v>0</v>
      </c>
      <c r="S706" s="215">
        <v>0</v>
      </c>
      <c r="T706" s="216">
        <f>S706*H706</f>
        <v>0</v>
      </c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R706" s="217" t="s">
        <v>513</v>
      </c>
      <c r="AT706" s="217" t="s">
        <v>205</v>
      </c>
      <c r="AU706" s="217" t="s">
        <v>85</v>
      </c>
      <c r="AY706" s="19" t="s">
        <v>122</v>
      </c>
      <c r="BE706" s="218">
        <f>IF(N706="základní",J706,0)</f>
        <v>0</v>
      </c>
      <c r="BF706" s="218">
        <f>IF(N706="snížená",J706,0)</f>
        <v>0</v>
      </c>
      <c r="BG706" s="218">
        <f>IF(N706="zákl. přenesená",J706,0)</f>
        <v>0</v>
      </c>
      <c r="BH706" s="218">
        <f>IF(N706="sníž. přenesená",J706,0)</f>
        <v>0</v>
      </c>
      <c r="BI706" s="218">
        <f>IF(N706="nulová",J706,0)</f>
        <v>0</v>
      </c>
      <c r="BJ706" s="19" t="s">
        <v>83</v>
      </c>
      <c r="BK706" s="218">
        <f>ROUND(I706*H706,2)</f>
        <v>0</v>
      </c>
      <c r="BL706" s="19" t="s">
        <v>327</v>
      </c>
      <c r="BM706" s="217" t="s">
        <v>712</v>
      </c>
    </row>
    <row r="707" s="2" customFormat="1">
      <c r="A707" s="40"/>
      <c r="B707" s="41"/>
      <c r="C707" s="42"/>
      <c r="D707" s="226" t="s">
        <v>524</v>
      </c>
      <c r="E707" s="42"/>
      <c r="F707" s="267" t="s">
        <v>713</v>
      </c>
      <c r="G707" s="42"/>
      <c r="H707" s="42"/>
      <c r="I707" s="221"/>
      <c r="J707" s="42"/>
      <c r="K707" s="42"/>
      <c r="L707" s="46"/>
      <c r="M707" s="222"/>
      <c r="N707" s="223"/>
      <c r="O707" s="86"/>
      <c r="P707" s="86"/>
      <c r="Q707" s="86"/>
      <c r="R707" s="86"/>
      <c r="S707" s="86"/>
      <c r="T707" s="87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T707" s="19" t="s">
        <v>524</v>
      </c>
      <c r="AU707" s="19" t="s">
        <v>85</v>
      </c>
    </row>
    <row r="708" s="13" customFormat="1">
      <c r="A708" s="13"/>
      <c r="B708" s="224"/>
      <c r="C708" s="225"/>
      <c r="D708" s="226" t="s">
        <v>132</v>
      </c>
      <c r="E708" s="227" t="s">
        <v>19</v>
      </c>
      <c r="F708" s="228" t="s">
        <v>552</v>
      </c>
      <c r="G708" s="225"/>
      <c r="H708" s="227" t="s">
        <v>19</v>
      </c>
      <c r="I708" s="229"/>
      <c r="J708" s="225"/>
      <c r="K708" s="225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132</v>
      </c>
      <c r="AU708" s="234" t="s">
        <v>85</v>
      </c>
      <c r="AV708" s="13" t="s">
        <v>83</v>
      </c>
      <c r="AW708" s="13" t="s">
        <v>37</v>
      </c>
      <c r="AX708" s="13" t="s">
        <v>75</v>
      </c>
      <c r="AY708" s="234" t="s">
        <v>122</v>
      </c>
    </row>
    <row r="709" s="13" customFormat="1">
      <c r="A709" s="13"/>
      <c r="B709" s="224"/>
      <c r="C709" s="225"/>
      <c r="D709" s="226" t="s">
        <v>132</v>
      </c>
      <c r="E709" s="227" t="s">
        <v>19</v>
      </c>
      <c r="F709" s="228" t="s">
        <v>714</v>
      </c>
      <c r="G709" s="225"/>
      <c r="H709" s="227" t="s">
        <v>19</v>
      </c>
      <c r="I709" s="229"/>
      <c r="J709" s="225"/>
      <c r="K709" s="225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132</v>
      </c>
      <c r="AU709" s="234" t="s">
        <v>85</v>
      </c>
      <c r="AV709" s="13" t="s">
        <v>83</v>
      </c>
      <c r="AW709" s="13" t="s">
        <v>37</v>
      </c>
      <c r="AX709" s="13" t="s">
        <v>75</v>
      </c>
      <c r="AY709" s="234" t="s">
        <v>122</v>
      </c>
    </row>
    <row r="710" s="14" customFormat="1">
      <c r="A710" s="14"/>
      <c r="B710" s="235"/>
      <c r="C710" s="236"/>
      <c r="D710" s="226" t="s">
        <v>132</v>
      </c>
      <c r="E710" s="237" t="s">
        <v>19</v>
      </c>
      <c r="F710" s="238" t="s">
        <v>715</v>
      </c>
      <c r="G710" s="236"/>
      <c r="H710" s="239">
        <v>6.2999999999999998</v>
      </c>
      <c r="I710" s="240"/>
      <c r="J710" s="236"/>
      <c r="K710" s="236"/>
      <c r="L710" s="241"/>
      <c r="M710" s="242"/>
      <c r="N710" s="243"/>
      <c r="O710" s="243"/>
      <c r="P710" s="243"/>
      <c r="Q710" s="243"/>
      <c r="R710" s="243"/>
      <c r="S710" s="243"/>
      <c r="T710" s="24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45" t="s">
        <v>132</v>
      </c>
      <c r="AU710" s="245" t="s">
        <v>85</v>
      </c>
      <c r="AV710" s="14" t="s">
        <v>85</v>
      </c>
      <c r="AW710" s="14" t="s">
        <v>37</v>
      </c>
      <c r="AX710" s="14" t="s">
        <v>75</v>
      </c>
      <c r="AY710" s="245" t="s">
        <v>122</v>
      </c>
    </row>
    <row r="711" s="15" customFormat="1">
      <c r="A711" s="15"/>
      <c r="B711" s="246"/>
      <c r="C711" s="247"/>
      <c r="D711" s="226" t="s">
        <v>132</v>
      </c>
      <c r="E711" s="248" t="s">
        <v>19</v>
      </c>
      <c r="F711" s="249" t="s">
        <v>140</v>
      </c>
      <c r="G711" s="247"/>
      <c r="H711" s="250">
        <v>6.2999999999999998</v>
      </c>
      <c r="I711" s="251"/>
      <c r="J711" s="247"/>
      <c r="K711" s="247"/>
      <c r="L711" s="252"/>
      <c r="M711" s="253"/>
      <c r="N711" s="254"/>
      <c r="O711" s="254"/>
      <c r="P711" s="254"/>
      <c r="Q711" s="254"/>
      <c r="R711" s="254"/>
      <c r="S711" s="254"/>
      <c r="T711" s="25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56" t="s">
        <v>132</v>
      </c>
      <c r="AU711" s="256" t="s">
        <v>85</v>
      </c>
      <c r="AV711" s="15" t="s">
        <v>129</v>
      </c>
      <c r="AW711" s="15" t="s">
        <v>37</v>
      </c>
      <c r="AX711" s="15" t="s">
        <v>83</v>
      </c>
      <c r="AY711" s="256" t="s">
        <v>122</v>
      </c>
    </row>
    <row r="712" s="2" customFormat="1" ht="16.5" customHeight="1">
      <c r="A712" s="40"/>
      <c r="B712" s="41"/>
      <c r="C712" s="257" t="s">
        <v>426</v>
      </c>
      <c r="D712" s="257" t="s">
        <v>205</v>
      </c>
      <c r="E712" s="258" t="s">
        <v>716</v>
      </c>
      <c r="F712" s="259" t="s">
        <v>717</v>
      </c>
      <c r="G712" s="260" t="s">
        <v>321</v>
      </c>
      <c r="H712" s="261">
        <v>0.20000000000000001</v>
      </c>
      <c r="I712" s="262"/>
      <c r="J712" s="263">
        <f>ROUND(I712*H712,2)</f>
        <v>0</v>
      </c>
      <c r="K712" s="259" t="s">
        <v>128</v>
      </c>
      <c r="L712" s="264"/>
      <c r="M712" s="265" t="s">
        <v>19</v>
      </c>
      <c r="N712" s="266" t="s">
        <v>46</v>
      </c>
      <c r="O712" s="86"/>
      <c r="P712" s="215">
        <f>O712*H712</f>
        <v>0</v>
      </c>
      <c r="Q712" s="215">
        <v>0</v>
      </c>
      <c r="R712" s="215">
        <f>Q712*H712</f>
        <v>0</v>
      </c>
      <c r="S712" s="215">
        <v>0</v>
      </c>
      <c r="T712" s="216">
        <f>S712*H712</f>
        <v>0</v>
      </c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R712" s="217" t="s">
        <v>513</v>
      </c>
      <c r="AT712" s="217" t="s">
        <v>205</v>
      </c>
      <c r="AU712" s="217" t="s">
        <v>85</v>
      </c>
      <c r="AY712" s="19" t="s">
        <v>122</v>
      </c>
      <c r="BE712" s="218">
        <f>IF(N712="základní",J712,0)</f>
        <v>0</v>
      </c>
      <c r="BF712" s="218">
        <f>IF(N712="snížená",J712,0)</f>
        <v>0</v>
      </c>
      <c r="BG712" s="218">
        <f>IF(N712="zákl. přenesená",J712,0)</f>
        <v>0</v>
      </c>
      <c r="BH712" s="218">
        <f>IF(N712="sníž. přenesená",J712,0)</f>
        <v>0</v>
      </c>
      <c r="BI712" s="218">
        <f>IF(N712="nulová",J712,0)</f>
        <v>0</v>
      </c>
      <c r="BJ712" s="19" t="s">
        <v>83</v>
      </c>
      <c r="BK712" s="218">
        <f>ROUND(I712*H712,2)</f>
        <v>0</v>
      </c>
      <c r="BL712" s="19" t="s">
        <v>327</v>
      </c>
      <c r="BM712" s="217" t="s">
        <v>718</v>
      </c>
    </row>
    <row r="713" s="13" customFormat="1">
      <c r="A713" s="13"/>
      <c r="B713" s="224"/>
      <c r="C713" s="225"/>
      <c r="D713" s="226" t="s">
        <v>132</v>
      </c>
      <c r="E713" s="227" t="s">
        <v>19</v>
      </c>
      <c r="F713" s="228" t="s">
        <v>564</v>
      </c>
      <c r="G713" s="225"/>
      <c r="H713" s="227" t="s">
        <v>19</v>
      </c>
      <c r="I713" s="229"/>
      <c r="J713" s="225"/>
      <c r="K713" s="225"/>
      <c r="L713" s="230"/>
      <c r="M713" s="231"/>
      <c r="N713" s="232"/>
      <c r="O713" s="232"/>
      <c r="P713" s="232"/>
      <c r="Q713" s="232"/>
      <c r="R713" s="232"/>
      <c r="S713" s="232"/>
      <c r="T713" s="23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4" t="s">
        <v>132</v>
      </c>
      <c r="AU713" s="234" t="s">
        <v>85</v>
      </c>
      <c r="AV713" s="13" t="s">
        <v>83</v>
      </c>
      <c r="AW713" s="13" t="s">
        <v>37</v>
      </c>
      <c r="AX713" s="13" t="s">
        <v>75</v>
      </c>
      <c r="AY713" s="234" t="s">
        <v>122</v>
      </c>
    </row>
    <row r="714" s="13" customFormat="1">
      <c r="A714" s="13"/>
      <c r="B714" s="224"/>
      <c r="C714" s="225"/>
      <c r="D714" s="226" t="s">
        <v>132</v>
      </c>
      <c r="E714" s="227" t="s">
        <v>19</v>
      </c>
      <c r="F714" s="228" t="s">
        <v>719</v>
      </c>
      <c r="G714" s="225"/>
      <c r="H714" s="227" t="s">
        <v>19</v>
      </c>
      <c r="I714" s="229"/>
      <c r="J714" s="225"/>
      <c r="K714" s="225"/>
      <c r="L714" s="230"/>
      <c r="M714" s="231"/>
      <c r="N714" s="232"/>
      <c r="O714" s="232"/>
      <c r="P714" s="232"/>
      <c r="Q714" s="232"/>
      <c r="R714" s="232"/>
      <c r="S714" s="232"/>
      <c r="T714" s="23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4" t="s">
        <v>132</v>
      </c>
      <c r="AU714" s="234" t="s">
        <v>85</v>
      </c>
      <c r="AV714" s="13" t="s">
        <v>83</v>
      </c>
      <c r="AW714" s="13" t="s">
        <v>37</v>
      </c>
      <c r="AX714" s="13" t="s">
        <v>75</v>
      </c>
      <c r="AY714" s="234" t="s">
        <v>122</v>
      </c>
    </row>
    <row r="715" s="14" customFormat="1">
      <c r="A715" s="14"/>
      <c r="B715" s="235"/>
      <c r="C715" s="236"/>
      <c r="D715" s="226" t="s">
        <v>132</v>
      </c>
      <c r="E715" s="237" t="s">
        <v>19</v>
      </c>
      <c r="F715" s="238" t="s">
        <v>566</v>
      </c>
      <c r="G715" s="236"/>
      <c r="H715" s="239">
        <v>0.20000000000000001</v>
      </c>
      <c r="I715" s="240"/>
      <c r="J715" s="236"/>
      <c r="K715" s="236"/>
      <c r="L715" s="241"/>
      <c r="M715" s="242"/>
      <c r="N715" s="243"/>
      <c r="O715" s="243"/>
      <c r="P715" s="243"/>
      <c r="Q715" s="243"/>
      <c r="R715" s="243"/>
      <c r="S715" s="243"/>
      <c r="T715" s="24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5" t="s">
        <v>132</v>
      </c>
      <c r="AU715" s="245" t="s">
        <v>85</v>
      </c>
      <c r="AV715" s="14" t="s">
        <v>85</v>
      </c>
      <c r="AW715" s="14" t="s">
        <v>37</v>
      </c>
      <c r="AX715" s="14" t="s">
        <v>75</v>
      </c>
      <c r="AY715" s="245" t="s">
        <v>122</v>
      </c>
    </row>
    <row r="716" s="15" customFormat="1">
      <c r="A716" s="15"/>
      <c r="B716" s="246"/>
      <c r="C716" s="247"/>
      <c r="D716" s="226" t="s">
        <v>132</v>
      </c>
      <c r="E716" s="248" t="s">
        <v>19</v>
      </c>
      <c r="F716" s="249" t="s">
        <v>140</v>
      </c>
      <c r="G716" s="247"/>
      <c r="H716" s="250">
        <v>0.20000000000000001</v>
      </c>
      <c r="I716" s="251"/>
      <c r="J716" s="247"/>
      <c r="K716" s="247"/>
      <c r="L716" s="252"/>
      <c r="M716" s="253"/>
      <c r="N716" s="254"/>
      <c r="O716" s="254"/>
      <c r="P716" s="254"/>
      <c r="Q716" s="254"/>
      <c r="R716" s="254"/>
      <c r="S716" s="254"/>
      <c r="T716" s="25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56" t="s">
        <v>132</v>
      </c>
      <c r="AU716" s="256" t="s">
        <v>85</v>
      </c>
      <c r="AV716" s="15" t="s">
        <v>129</v>
      </c>
      <c r="AW716" s="15" t="s">
        <v>37</v>
      </c>
      <c r="AX716" s="15" t="s">
        <v>83</v>
      </c>
      <c r="AY716" s="256" t="s">
        <v>122</v>
      </c>
    </row>
    <row r="717" s="2" customFormat="1" ht="37.8" customHeight="1">
      <c r="A717" s="40"/>
      <c r="B717" s="41"/>
      <c r="C717" s="206" t="s">
        <v>720</v>
      </c>
      <c r="D717" s="206" t="s">
        <v>124</v>
      </c>
      <c r="E717" s="207" t="s">
        <v>721</v>
      </c>
      <c r="F717" s="208" t="s">
        <v>591</v>
      </c>
      <c r="G717" s="209" t="s">
        <v>184</v>
      </c>
      <c r="H717" s="210">
        <v>1</v>
      </c>
      <c r="I717" s="211"/>
      <c r="J717" s="212">
        <f>ROUND(I717*H717,2)</f>
        <v>0</v>
      </c>
      <c r="K717" s="208" t="s">
        <v>128</v>
      </c>
      <c r="L717" s="46"/>
      <c r="M717" s="213" t="s">
        <v>19</v>
      </c>
      <c r="N717" s="214" t="s">
        <v>46</v>
      </c>
      <c r="O717" s="86"/>
      <c r="P717" s="215">
        <f>O717*H717</f>
        <v>0</v>
      </c>
      <c r="Q717" s="215">
        <v>0</v>
      </c>
      <c r="R717" s="215">
        <f>Q717*H717</f>
        <v>0</v>
      </c>
      <c r="S717" s="215">
        <v>0</v>
      </c>
      <c r="T717" s="216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17" t="s">
        <v>327</v>
      </c>
      <c r="AT717" s="217" t="s">
        <v>124</v>
      </c>
      <c r="AU717" s="217" t="s">
        <v>85</v>
      </c>
      <c r="AY717" s="19" t="s">
        <v>122</v>
      </c>
      <c r="BE717" s="218">
        <f>IF(N717="základní",J717,0)</f>
        <v>0</v>
      </c>
      <c r="BF717" s="218">
        <f>IF(N717="snížená",J717,0)</f>
        <v>0</v>
      </c>
      <c r="BG717" s="218">
        <f>IF(N717="zákl. přenesená",J717,0)</f>
        <v>0</v>
      </c>
      <c r="BH717" s="218">
        <f>IF(N717="sníž. přenesená",J717,0)</f>
        <v>0</v>
      </c>
      <c r="BI717" s="218">
        <f>IF(N717="nulová",J717,0)</f>
        <v>0</v>
      </c>
      <c r="BJ717" s="19" t="s">
        <v>83</v>
      </c>
      <c r="BK717" s="218">
        <f>ROUND(I717*H717,2)</f>
        <v>0</v>
      </c>
      <c r="BL717" s="19" t="s">
        <v>327</v>
      </c>
      <c r="BM717" s="217" t="s">
        <v>722</v>
      </c>
    </row>
    <row r="718" s="2" customFormat="1">
      <c r="A718" s="40"/>
      <c r="B718" s="41"/>
      <c r="C718" s="42"/>
      <c r="D718" s="219" t="s">
        <v>130</v>
      </c>
      <c r="E718" s="42"/>
      <c r="F718" s="220" t="s">
        <v>723</v>
      </c>
      <c r="G718" s="42"/>
      <c r="H718" s="42"/>
      <c r="I718" s="221"/>
      <c r="J718" s="42"/>
      <c r="K718" s="42"/>
      <c r="L718" s="46"/>
      <c r="M718" s="222"/>
      <c r="N718" s="223"/>
      <c r="O718" s="86"/>
      <c r="P718" s="86"/>
      <c r="Q718" s="86"/>
      <c r="R718" s="86"/>
      <c r="S718" s="86"/>
      <c r="T718" s="87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19" t="s">
        <v>130</v>
      </c>
      <c r="AU718" s="19" t="s">
        <v>85</v>
      </c>
    </row>
    <row r="719" s="13" customFormat="1">
      <c r="A719" s="13"/>
      <c r="B719" s="224"/>
      <c r="C719" s="225"/>
      <c r="D719" s="226" t="s">
        <v>132</v>
      </c>
      <c r="E719" s="227" t="s">
        <v>19</v>
      </c>
      <c r="F719" s="228" t="s">
        <v>564</v>
      </c>
      <c r="G719" s="225"/>
      <c r="H719" s="227" t="s">
        <v>19</v>
      </c>
      <c r="I719" s="229"/>
      <c r="J719" s="225"/>
      <c r="K719" s="225"/>
      <c r="L719" s="230"/>
      <c r="M719" s="231"/>
      <c r="N719" s="232"/>
      <c r="O719" s="232"/>
      <c r="P719" s="232"/>
      <c r="Q719" s="232"/>
      <c r="R719" s="232"/>
      <c r="S719" s="232"/>
      <c r="T719" s="23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4" t="s">
        <v>132</v>
      </c>
      <c r="AU719" s="234" t="s">
        <v>85</v>
      </c>
      <c r="AV719" s="13" t="s">
        <v>83</v>
      </c>
      <c r="AW719" s="13" t="s">
        <v>37</v>
      </c>
      <c r="AX719" s="13" t="s">
        <v>75</v>
      </c>
      <c r="AY719" s="234" t="s">
        <v>122</v>
      </c>
    </row>
    <row r="720" s="13" customFormat="1">
      <c r="A720" s="13"/>
      <c r="B720" s="224"/>
      <c r="C720" s="225"/>
      <c r="D720" s="226" t="s">
        <v>132</v>
      </c>
      <c r="E720" s="227" t="s">
        <v>19</v>
      </c>
      <c r="F720" s="228" t="s">
        <v>724</v>
      </c>
      <c r="G720" s="225"/>
      <c r="H720" s="227" t="s">
        <v>19</v>
      </c>
      <c r="I720" s="229"/>
      <c r="J720" s="225"/>
      <c r="K720" s="225"/>
      <c r="L720" s="230"/>
      <c r="M720" s="231"/>
      <c r="N720" s="232"/>
      <c r="O720" s="232"/>
      <c r="P720" s="232"/>
      <c r="Q720" s="232"/>
      <c r="R720" s="232"/>
      <c r="S720" s="232"/>
      <c r="T720" s="23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4" t="s">
        <v>132</v>
      </c>
      <c r="AU720" s="234" t="s">
        <v>85</v>
      </c>
      <c r="AV720" s="13" t="s">
        <v>83</v>
      </c>
      <c r="AW720" s="13" t="s">
        <v>37</v>
      </c>
      <c r="AX720" s="13" t="s">
        <v>75</v>
      </c>
      <c r="AY720" s="234" t="s">
        <v>122</v>
      </c>
    </row>
    <row r="721" s="14" customFormat="1">
      <c r="A721" s="14"/>
      <c r="B721" s="235"/>
      <c r="C721" s="236"/>
      <c r="D721" s="226" t="s">
        <v>132</v>
      </c>
      <c r="E721" s="237" t="s">
        <v>19</v>
      </c>
      <c r="F721" s="238" t="s">
        <v>572</v>
      </c>
      <c r="G721" s="236"/>
      <c r="H721" s="239">
        <v>1</v>
      </c>
      <c r="I721" s="240"/>
      <c r="J721" s="236"/>
      <c r="K721" s="236"/>
      <c r="L721" s="241"/>
      <c r="M721" s="242"/>
      <c r="N721" s="243"/>
      <c r="O721" s="243"/>
      <c r="P721" s="243"/>
      <c r="Q721" s="243"/>
      <c r="R721" s="243"/>
      <c r="S721" s="243"/>
      <c r="T721" s="24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5" t="s">
        <v>132</v>
      </c>
      <c r="AU721" s="245" t="s">
        <v>85</v>
      </c>
      <c r="AV721" s="14" t="s">
        <v>85</v>
      </c>
      <c r="AW721" s="14" t="s">
        <v>37</v>
      </c>
      <c r="AX721" s="14" t="s">
        <v>75</v>
      </c>
      <c r="AY721" s="245" t="s">
        <v>122</v>
      </c>
    </row>
    <row r="722" s="15" customFormat="1">
      <c r="A722" s="15"/>
      <c r="B722" s="246"/>
      <c r="C722" s="247"/>
      <c r="D722" s="226" t="s">
        <v>132</v>
      </c>
      <c r="E722" s="248" t="s">
        <v>19</v>
      </c>
      <c r="F722" s="249" t="s">
        <v>140</v>
      </c>
      <c r="G722" s="247"/>
      <c r="H722" s="250">
        <v>1</v>
      </c>
      <c r="I722" s="251"/>
      <c r="J722" s="247"/>
      <c r="K722" s="247"/>
      <c r="L722" s="252"/>
      <c r="M722" s="253"/>
      <c r="N722" s="254"/>
      <c r="O722" s="254"/>
      <c r="P722" s="254"/>
      <c r="Q722" s="254"/>
      <c r="R722" s="254"/>
      <c r="S722" s="254"/>
      <c r="T722" s="25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56" t="s">
        <v>132</v>
      </c>
      <c r="AU722" s="256" t="s">
        <v>85</v>
      </c>
      <c r="AV722" s="15" t="s">
        <v>129</v>
      </c>
      <c r="AW722" s="15" t="s">
        <v>37</v>
      </c>
      <c r="AX722" s="15" t="s">
        <v>83</v>
      </c>
      <c r="AY722" s="256" t="s">
        <v>122</v>
      </c>
    </row>
    <row r="723" s="2" customFormat="1" ht="24.15" customHeight="1">
      <c r="A723" s="40"/>
      <c r="B723" s="41"/>
      <c r="C723" s="206" t="s">
        <v>436</v>
      </c>
      <c r="D723" s="206" t="s">
        <v>124</v>
      </c>
      <c r="E723" s="207" t="s">
        <v>725</v>
      </c>
      <c r="F723" s="208" t="s">
        <v>726</v>
      </c>
      <c r="G723" s="209" t="s">
        <v>321</v>
      </c>
      <c r="H723" s="210">
        <v>20</v>
      </c>
      <c r="I723" s="211"/>
      <c r="J723" s="212">
        <f>ROUND(I723*H723,2)</f>
        <v>0</v>
      </c>
      <c r="K723" s="208" t="s">
        <v>128</v>
      </c>
      <c r="L723" s="46"/>
      <c r="M723" s="213" t="s">
        <v>19</v>
      </c>
      <c r="N723" s="214" t="s">
        <v>46</v>
      </c>
      <c r="O723" s="86"/>
      <c r="P723" s="215">
        <f>O723*H723</f>
        <v>0</v>
      </c>
      <c r="Q723" s="215">
        <v>0</v>
      </c>
      <c r="R723" s="215">
        <f>Q723*H723</f>
        <v>0</v>
      </c>
      <c r="S723" s="215">
        <v>0</v>
      </c>
      <c r="T723" s="216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17" t="s">
        <v>327</v>
      </c>
      <c r="AT723" s="217" t="s">
        <v>124</v>
      </c>
      <c r="AU723" s="217" t="s">
        <v>85</v>
      </c>
      <c r="AY723" s="19" t="s">
        <v>122</v>
      </c>
      <c r="BE723" s="218">
        <f>IF(N723="základní",J723,0)</f>
        <v>0</v>
      </c>
      <c r="BF723" s="218">
        <f>IF(N723="snížená",J723,0)</f>
        <v>0</v>
      </c>
      <c r="BG723" s="218">
        <f>IF(N723="zákl. přenesená",J723,0)</f>
        <v>0</v>
      </c>
      <c r="BH723" s="218">
        <f>IF(N723="sníž. přenesená",J723,0)</f>
        <v>0</v>
      </c>
      <c r="BI723" s="218">
        <f>IF(N723="nulová",J723,0)</f>
        <v>0</v>
      </c>
      <c r="BJ723" s="19" t="s">
        <v>83</v>
      </c>
      <c r="BK723" s="218">
        <f>ROUND(I723*H723,2)</f>
        <v>0</v>
      </c>
      <c r="BL723" s="19" t="s">
        <v>327</v>
      </c>
      <c r="BM723" s="217" t="s">
        <v>727</v>
      </c>
    </row>
    <row r="724" s="2" customFormat="1">
      <c r="A724" s="40"/>
      <c r="B724" s="41"/>
      <c r="C724" s="42"/>
      <c r="D724" s="219" t="s">
        <v>130</v>
      </c>
      <c r="E724" s="42"/>
      <c r="F724" s="220" t="s">
        <v>728</v>
      </c>
      <c r="G724" s="42"/>
      <c r="H724" s="42"/>
      <c r="I724" s="221"/>
      <c r="J724" s="42"/>
      <c r="K724" s="42"/>
      <c r="L724" s="46"/>
      <c r="M724" s="222"/>
      <c r="N724" s="223"/>
      <c r="O724" s="86"/>
      <c r="P724" s="86"/>
      <c r="Q724" s="86"/>
      <c r="R724" s="86"/>
      <c r="S724" s="86"/>
      <c r="T724" s="87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T724" s="19" t="s">
        <v>130</v>
      </c>
      <c r="AU724" s="19" t="s">
        <v>85</v>
      </c>
    </row>
    <row r="725" s="13" customFormat="1">
      <c r="A725" s="13"/>
      <c r="B725" s="224"/>
      <c r="C725" s="225"/>
      <c r="D725" s="226" t="s">
        <v>132</v>
      </c>
      <c r="E725" s="227" t="s">
        <v>19</v>
      </c>
      <c r="F725" s="228" t="s">
        <v>552</v>
      </c>
      <c r="G725" s="225"/>
      <c r="H725" s="227" t="s">
        <v>19</v>
      </c>
      <c r="I725" s="229"/>
      <c r="J725" s="225"/>
      <c r="K725" s="225"/>
      <c r="L725" s="230"/>
      <c r="M725" s="231"/>
      <c r="N725" s="232"/>
      <c r="O725" s="232"/>
      <c r="P725" s="232"/>
      <c r="Q725" s="232"/>
      <c r="R725" s="232"/>
      <c r="S725" s="232"/>
      <c r="T725" s="23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4" t="s">
        <v>132</v>
      </c>
      <c r="AU725" s="234" t="s">
        <v>85</v>
      </c>
      <c r="AV725" s="13" t="s">
        <v>83</v>
      </c>
      <c r="AW725" s="13" t="s">
        <v>37</v>
      </c>
      <c r="AX725" s="13" t="s">
        <v>75</v>
      </c>
      <c r="AY725" s="234" t="s">
        <v>122</v>
      </c>
    </row>
    <row r="726" s="13" customFormat="1">
      <c r="A726" s="13"/>
      <c r="B726" s="224"/>
      <c r="C726" s="225"/>
      <c r="D726" s="226" t="s">
        <v>132</v>
      </c>
      <c r="E726" s="227" t="s">
        <v>19</v>
      </c>
      <c r="F726" s="228" t="s">
        <v>729</v>
      </c>
      <c r="G726" s="225"/>
      <c r="H726" s="227" t="s">
        <v>19</v>
      </c>
      <c r="I726" s="229"/>
      <c r="J726" s="225"/>
      <c r="K726" s="225"/>
      <c r="L726" s="230"/>
      <c r="M726" s="231"/>
      <c r="N726" s="232"/>
      <c r="O726" s="232"/>
      <c r="P726" s="232"/>
      <c r="Q726" s="232"/>
      <c r="R726" s="232"/>
      <c r="S726" s="232"/>
      <c r="T726" s="23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4" t="s">
        <v>132</v>
      </c>
      <c r="AU726" s="234" t="s">
        <v>85</v>
      </c>
      <c r="AV726" s="13" t="s">
        <v>83</v>
      </c>
      <c r="AW726" s="13" t="s">
        <v>37</v>
      </c>
      <c r="AX726" s="13" t="s">
        <v>75</v>
      </c>
      <c r="AY726" s="234" t="s">
        <v>122</v>
      </c>
    </row>
    <row r="727" s="14" customFormat="1">
      <c r="A727" s="14"/>
      <c r="B727" s="235"/>
      <c r="C727" s="236"/>
      <c r="D727" s="226" t="s">
        <v>132</v>
      </c>
      <c r="E727" s="237" t="s">
        <v>19</v>
      </c>
      <c r="F727" s="238" t="s">
        <v>194</v>
      </c>
      <c r="G727" s="236"/>
      <c r="H727" s="239">
        <v>20</v>
      </c>
      <c r="I727" s="240"/>
      <c r="J727" s="236"/>
      <c r="K727" s="236"/>
      <c r="L727" s="241"/>
      <c r="M727" s="242"/>
      <c r="N727" s="243"/>
      <c r="O727" s="243"/>
      <c r="P727" s="243"/>
      <c r="Q727" s="243"/>
      <c r="R727" s="243"/>
      <c r="S727" s="243"/>
      <c r="T727" s="24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5" t="s">
        <v>132</v>
      </c>
      <c r="AU727" s="245" t="s">
        <v>85</v>
      </c>
      <c r="AV727" s="14" t="s">
        <v>85</v>
      </c>
      <c r="AW727" s="14" t="s">
        <v>37</v>
      </c>
      <c r="AX727" s="14" t="s">
        <v>75</v>
      </c>
      <c r="AY727" s="245" t="s">
        <v>122</v>
      </c>
    </row>
    <row r="728" s="15" customFormat="1">
      <c r="A728" s="15"/>
      <c r="B728" s="246"/>
      <c r="C728" s="247"/>
      <c r="D728" s="226" t="s">
        <v>132</v>
      </c>
      <c r="E728" s="248" t="s">
        <v>19</v>
      </c>
      <c r="F728" s="249" t="s">
        <v>140</v>
      </c>
      <c r="G728" s="247"/>
      <c r="H728" s="250">
        <v>20</v>
      </c>
      <c r="I728" s="251"/>
      <c r="J728" s="247"/>
      <c r="K728" s="247"/>
      <c r="L728" s="252"/>
      <c r="M728" s="253"/>
      <c r="N728" s="254"/>
      <c r="O728" s="254"/>
      <c r="P728" s="254"/>
      <c r="Q728" s="254"/>
      <c r="R728" s="254"/>
      <c r="S728" s="254"/>
      <c r="T728" s="25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56" t="s">
        <v>132</v>
      </c>
      <c r="AU728" s="256" t="s">
        <v>85</v>
      </c>
      <c r="AV728" s="15" t="s">
        <v>129</v>
      </c>
      <c r="AW728" s="15" t="s">
        <v>37</v>
      </c>
      <c r="AX728" s="15" t="s">
        <v>83</v>
      </c>
      <c r="AY728" s="256" t="s">
        <v>122</v>
      </c>
    </row>
    <row r="729" s="2" customFormat="1" ht="16.5" customHeight="1">
      <c r="A729" s="40"/>
      <c r="B729" s="41"/>
      <c r="C729" s="257" t="s">
        <v>730</v>
      </c>
      <c r="D729" s="257" t="s">
        <v>205</v>
      </c>
      <c r="E729" s="258" t="s">
        <v>731</v>
      </c>
      <c r="F729" s="259" t="s">
        <v>732</v>
      </c>
      <c r="G729" s="260" t="s">
        <v>321</v>
      </c>
      <c r="H729" s="261">
        <v>24.149999999999999</v>
      </c>
      <c r="I729" s="262"/>
      <c r="J729" s="263">
        <f>ROUND(I729*H729,2)</f>
        <v>0</v>
      </c>
      <c r="K729" s="259" t="s">
        <v>179</v>
      </c>
      <c r="L729" s="264"/>
      <c r="M729" s="265" t="s">
        <v>19</v>
      </c>
      <c r="N729" s="266" t="s">
        <v>46</v>
      </c>
      <c r="O729" s="86"/>
      <c r="P729" s="215">
        <f>O729*H729</f>
        <v>0</v>
      </c>
      <c r="Q729" s="215">
        <v>0</v>
      </c>
      <c r="R729" s="215">
        <f>Q729*H729</f>
        <v>0</v>
      </c>
      <c r="S729" s="215">
        <v>0</v>
      </c>
      <c r="T729" s="216">
        <f>S729*H729</f>
        <v>0</v>
      </c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R729" s="217" t="s">
        <v>513</v>
      </c>
      <c r="AT729" s="217" t="s">
        <v>205</v>
      </c>
      <c r="AU729" s="217" t="s">
        <v>85</v>
      </c>
      <c r="AY729" s="19" t="s">
        <v>122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83</v>
      </c>
      <c r="BK729" s="218">
        <f>ROUND(I729*H729,2)</f>
        <v>0</v>
      </c>
      <c r="BL729" s="19" t="s">
        <v>327</v>
      </c>
      <c r="BM729" s="217" t="s">
        <v>733</v>
      </c>
    </row>
    <row r="730" s="2" customFormat="1">
      <c r="A730" s="40"/>
      <c r="B730" s="41"/>
      <c r="C730" s="42"/>
      <c r="D730" s="226" t="s">
        <v>524</v>
      </c>
      <c r="E730" s="42"/>
      <c r="F730" s="267" t="s">
        <v>734</v>
      </c>
      <c r="G730" s="42"/>
      <c r="H730" s="42"/>
      <c r="I730" s="221"/>
      <c r="J730" s="42"/>
      <c r="K730" s="42"/>
      <c r="L730" s="46"/>
      <c r="M730" s="222"/>
      <c r="N730" s="223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524</v>
      </c>
      <c r="AU730" s="19" t="s">
        <v>85</v>
      </c>
    </row>
    <row r="731" s="13" customFormat="1">
      <c r="A731" s="13"/>
      <c r="B731" s="224"/>
      <c r="C731" s="225"/>
      <c r="D731" s="226" t="s">
        <v>132</v>
      </c>
      <c r="E731" s="227" t="s">
        <v>19</v>
      </c>
      <c r="F731" s="228" t="s">
        <v>552</v>
      </c>
      <c r="G731" s="225"/>
      <c r="H731" s="227" t="s">
        <v>19</v>
      </c>
      <c r="I731" s="229"/>
      <c r="J731" s="225"/>
      <c r="K731" s="225"/>
      <c r="L731" s="230"/>
      <c r="M731" s="231"/>
      <c r="N731" s="232"/>
      <c r="O731" s="232"/>
      <c r="P731" s="232"/>
      <c r="Q731" s="232"/>
      <c r="R731" s="232"/>
      <c r="S731" s="232"/>
      <c r="T731" s="23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4" t="s">
        <v>132</v>
      </c>
      <c r="AU731" s="234" t="s">
        <v>85</v>
      </c>
      <c r="AV731" s="13" t="s">
        <v>83</v>
      </c>
      <c r="AW731" s="13" t="s">
        <v>37</v>
      </c>
      <c r="AX731" s="13" t="s">
        <v>75</v>
      </c>
      <c r="AY731" s="234" t="s">
        <v>122</v>
      </c>
    </row>
    <row r="732" s="13" customFormat="1">
      <c r="A732" s="13"/>
      <c r="B732" s="224"/>
      <c r="C732" s="225"/>
      <c r="D732" s="226" t="s">
        <v>132</v>
      </c>
      <c r="E732" s="227" t="s">
        <v>19</v>
      </c>
      <c r="F732" s="228" t="s">
        <v>735</v>
      </c>
      <c r="G732" s="225"/>
      <c r="H732" s="227" t="s">
        <v>19</v>
      </c>
      <c r="I732" s="229"/>
      <c r="J732" s="225"/>
      <c r="K732" s="225"/>
      <c r="L732" s="230"/>
      <c r="M732" s="231"/>
      <c r="N732" s="232"/>
      <c r="O732" s="232"/>
      <c r="P732" s="232"/>
      <c r="Q732" s="232"/>
      <c r="R732" s="232"/>
      <c r="S732" s="232"/>
      <c r="T732" s="23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4" t="s">
        <v>132</v>
      </c>
      <c r="AU732" s="234" t="s">
        <v>85</v>
      </c>
      <c r="AV732" s="13" t="s">
        <v>83</v>
      </c>
      <c r="AW732" s="13" t="s">
        <v>37</v>
      </c>
      <c r="AX732" s="13" t="s">
        <v>75</v>
      </c>
      <c r="AY732" s="234" t="s">
        <v>122</v>
      </c>
    </row>
    <row r="733" s="14" customFormat="1">
      <c r="A733" s="14"/>
      <c r="B733" s="235"/>
      <c r="C733" s="236"/>
      <c r="D733" s="226" t="s">
        <v>132</v>
      </c>
      <c r="E733" s="237" t="s">
        <v>19</v>
      </c>
      <c r="F733" s="238" t="s">
        <v>736</v>
      </c>
      <c r="G733" s="236"/>
      <c r="H733" s="239">
        <v>21</v>
      </c>
      <c r="I733" s="240"/>
      <c r="J733" s="236"/>
      <c r="K733" s="236"/>
      <c r="L733" s="241"/>
      <c r="M733" s="242"/>
      <c r="N733" s="243"/>
      <c r="O733" s="243"/>
      <c r="P733" s="243"/>
      <c r="Q733" s="243"/>
      <c r="R733" s="243"/>
      <c r="S733" s="243"/>
      <c r="T733" s="24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5" t="s">
        <v>132</v>
      </c>
      <c r="AU733" s="245" t="s">
        <v>85</v>
      </c>
      <c r="AV733" s="14" t="s">
        <v>85</v>
      </c>
      <c r="AW733" s="14" t="s">
        <v>37</v>
      </c>
      <c r="AX733" s="14" t="s">
        <v>75</v>
      </c>
      <c r="AY733" s="245" t="s">
        <v>122</v>
      </c>
    </row>
    <row r="734" s="15" customFormat="1">
      <c r="A734" s="15"/>
      <c r="B734" s="246"/>
      <c r="C734" s="247"/>
      <c r="D734" s="226" t="s">
        <v>132</v>
      </c>
      <c r="E734" s="248" t="s">
        <v>19</v>
      </c>
      <c r="F734" s="249" t="s">
        <v>140</v>
      </c>
      <c r="G734" s="247"/>
      <c r="H734" s="250">
        <v>21</v>
      </c>
      <c r="I734" s="251"/>
      <c r="J734" s="247"/>
      <c r="K734" s="247"/>
      <c r="L734" s="252"/>
      <c r="M734" s="253"/>
      <c r="N734" s="254"/>
      <c r="O734" s="254"/>
      <c r="P734" s="254"/>
      <c r="Q734" s="254"/>
      <c r="R734" s="254"/>
      <c r="S734" s="254"/>
      <c r="T734" s="25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56" t="s">
        <v>132</v>
      </c>
      <c r="AU734" s="256" t="s">
        <v>85</v>
      </c>
      <c r="AV734" s="15" t="s">
        <v>129</v>
      </c>
      <c r="AW734" s="15" t="s">
        <v>37</v>
      </c>
      <c r="AX734" s="15" t="s">
        <v>75</v>
      </c>
      <c r="AY734" s="256" t="s">
        <v>122</v>
      </c>
    </row>
    <row r="735" s="14" customFormat="1">
      <c r="A735" s="14"/>
      <c r="B735" s="235"/>
      <c r="C735" s="236"/>
      <c r="D735" s="226" t="s">
        <v>132</v>
      </c>
      <c r="E735" s="237" t="s">
        <v>19</v>
      </c>
      <c r="F735" s="238" t="s">
        <v>737</v>
      </c>
      <c r="G735" s="236"/>
      <c r="H735" s="239">
        <v>24.149999999999999</v>
      </c>
      <c r="I735" s="240"/>
      <c r="J735" s="236"/>
      <c r="K735" s="236"/>
      <c r="L735" s="241"/>
      <c r="M735" s="242"/>
      <c r="N735" s="243"/>
      <c r="O735" s="243"/>
      <c r="P735" s="243"/>
      <c r="Q735" s="243"/>
      <c r="R735" s="243"/>
      <c r="S735" s="243"/>
      <c r="T735" s="24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5" t="s">
        <v>132</v>
      </c>
      <c r="AU735" s="245" t="s">
        <v>85</v>
      </c>
      <c r="AV735" s="14" t="s">
        <v>85</v>
      </c>
      <c r="AW735" s="14" t="s">
        <v>37</v>
      </c>
      <c r="AX735" s="14" t="s">
        <v>75</v>
      </c>
      <c r="AY735" s="245" t="s">
        <v>122</v>
      </c>
    </row>
    <row r="736" s="15" customFormat="1">
      <c r="A736" s="15"/>
      <c r="B736" s="246"/>
      <c r="C736" s="247"/>
      <c r="D736" s="226" t="s">
        <v>132</v>
      </c>
      <c r="E736" s="248" t="s">
        <v>19</v>
      </c>
      <c r="F736" s="249" t="s">
        <v>140</v>
      </c>
      <c r="G736" s="247"/>
      <c r="H736" s="250">
        <v>24.149999999999999</v>
      </c>
      <c r="I736" s="251"/>
      <c r="J736" s="247"/>
      <c r="K736" s="247"/>
      <c r="L736" s="252"/>
      <c r="M736" s="253"/>
      <c r="N736" s="254"/>
      <c r="O736" s="254"/>
      <c r="P736" s="254"/>
      <c r="Q736" s="254"/>
      <c r="R736" s="254"/>
      <c r="S736" s="254"/>
      <c r="T736" s="25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56" t="s">
        <v>132</v>
      </c>
      <c r="AU736" s="256" t="s">
        <v>85</v>
      </c>
      <c r="AV736" s="15" t="s">
        <v>129</v>
      </c>
      <c r="AW736" s="15" t="s">
        <v>37</v>
      </c>
      <c r="AX736" s="15" t="s">
        <v>83</v>
      </c>
      <c r="AY736" s="256" t="s">
        <v>122</v>
      </c>
    </row>
    <row r="737" s="2" customFormat="1" ht="16.5" customHeight="1">
      <c r="A737" s="40"/>
      <c r="B737" s="41"/>
      <c r="C737" s="257" t="s">
        <v>443</v>
      </c>
      <c r="D737" s="257" t="s">
        <v>205</v>
      </c>
      <c r="E737" s="258" t="s">
        <v>738</v>
      </c>
      <c r="F737" s="259" t="s">
        <v>739</v>
      </c>
      <c r="G737" s="260" t="s">
        <v>321</v>
      </c>
      <c r="H737" s="261">
        <v>0.20000000000000001</v>
      </c>
      <c r="I737" s="262"/>
      <c r="J737" s="263">
        <f>ROUND(I737*H737,2)</f>
        <v>0</v>
      </c>
      <c r="K737" s="259" t="s">
        <v>179</v>
      </c>
      <c r="L737" s="264"/>
      <c r="M737" s="265" t="s">
        <v>19</v>
      </c>
      <c r="N737" s="266" t="s">
        <v>46</v>
      </c>
      <c r="O737" s="86"/>
      <c r="P737" s="215">
        <f>O737*H737</f>
        <v>0</v>
      </c>
      <c r="Q737" s="215">
        <v>0</v>
      </c>
      <c r="R737" s="215">
        <f>Q737*H737</f>
        <v>0</v>
      </c>
      <c r="S737" s="215">
        <v>0</v>
      </c>
      <c r="T737" s="216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513</v>
      </c>
      <c r="AT737" s="217" t="s">
        <v>205</v>
      </c>
      <c r="AU737" s="217" t="s">
        <v>85</v>
      </c>
      <c r="AY737" s="19" t="s">
        <v>122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83</v>
      </c>
      <c r="BK737" s="218">
        <f>ROUND(I737*H737,2)</f>
        <v>0</v>
      </c>
      <c r="BL737" s="19" t="s">
        <v>327</v>
      </c>
      <c r="BM737" s="217" t="s">
        <v>740</v>
      </c>
    </row>
    <row r="738" s="2" customFormat="1">
      <c r="A738" s="40"/>
      <c r="B738" s="41"/>
      <c r="C738" s="42"/>
      <c r="D738" s="226" t="s">
        <v>524</v>
      </c>
      <c r="E738" s="42"/>
      <c r="F738" s="267" t="s">
        <v>741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524</v>
      </c>
      <c r="AU738" s="19" t="s">
        <v>85</v>
      </c>
    </row>
    <row r="739" s="13" customFormat="1">
      <c r="A739" s="13"/>
      <c r="B739" s="224"/>
      <c r="C739" s="225"/>
      <c r="D739" s="226" t="s">
        <v>132</v>
      </c>
      <c r="E739" s="227" t="s">
        <v>19</v>
      </c>
      <c r="F739" s="228" t="s">
        <v>564</v>
      </c>
      <c r="G739" s="225"/>
      <c r="H739" s="227" t="s">
        <v>19</v>
      </c>
      <c r="I739" s="229"/>
      <c r="J739" s="225"/>
      <c r="K739" s="225"/>
      <c r="L739" s="230"/>
      <c r="M739" s="231"/>
      <c r="N739" s="232"/>
      <c r="O739" s="232"/>
      <c r="P739" s="232"/>
      <c r="Q739" s="232"/>
      <c r="R739" s="232"/>
      <c r="S739" s="232"/>
      <c r="T739" s="23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4" t="s">
        <v>132</v>
      </c>
      <c r="AU739" s="234" t="s">
        <v>85</v>
      </c>
      <c r="AV739" s="13" t="s">
        <v>83</v>
      </c>
      <c r="AW739" s="13" t="s">
        <v>37</v>
      </c>
      <c r="AX739" s="13" t="s">
        <v>75</v>
      </c>
      <c r="AY739" s="234" t="s">
        <v>122</v>
      </c>
    </row>
    <row r="740" s="13" customFormat="1">
      <c r="A740" s="13"/>
      <c r="B740" s="224"/>
      <c r="C740" s="225"/>
      <c r="D740" s="226" t="s">
        <v>132</v>
      </c>
      <c r="E740" s="227" t="s">
        <v>19</v>
      </c>
      <c r="F740" s="228" t="s">
        <v>742</v>
      </c>
      <c r="G740" s="225"/>
      <c r="H740" s="227" t="s">
        <v>19</v>
      </c>
      <c r="I740" s="229"/>
      <c r="J740" s="225"/>
      <c r="K740" s="225"/>
      <c r="L740" s="230"/>
      <c r="M740" s="231"/>
      <c r="N740" s="232"/>
      <c r="O740" s="232"/>
      <c r="P740" s="232"/>
      <c r="Q740" s="232"/>
      <c r="R740" s="232"/>
      <c r="S740" s="232"/>
      <c r="T740" s="23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4" t="s">
        <v>132</v>
      </c>
      <c r="AU740" s="234" t="s">
        <v>85</v>
      </c>
      <c r="AV740" s="13" t="s">
        <v>83</v>
      </c>
      <c r="AW740" s="13" t="s">
        <v>37</v>
      </c>
      <c r="AX740" s="13" t="s">
        <v>75</v>
      </c>
      <c r="AY740" s="234" t="s">
        <v>122</v>
      </c>
    </row>
    <row r="741" s="14" customFormat="1">
      <c r="A741" s="14"/>
      <c r="B741" s="235"/>
      <c r="C741" s="236"/>
      <c r="D741" s="226" t="s">
        <v>132</v>
      </c>
      <c r="E741" s="237" t="s">
        <v>19</v>
      </c>
      <c r="F741" s="238" t="s">
        <v>566</v>
      </c>
      <c r="G741" s="236"/>
      <c r="H741" s="239">
        <v>0.20000000000000001</v>
      </c>
      <c r="I741" s="240"/>
      <c r="J741" s="236"/>
      <c r="K741" s="236"/>
      <c r="L741" s="241"/>
      <c r="M741" s="242"/>
      <c r="N741" s="243"/>
      <c r="O741" s="243"/>
      <c r="P741" s="243"/>
      <c r="Q741" s="243"/>
      <c r="R741" s="243"/>
      <c r="S741" s="243"/>
      <c r="T741" s="24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5" t="s">
        <v>132</v>
      </c>
      <c r="AU741" s="245" t="s">
        <v>85</v>
      </c>
      <c r="AV741" s="14" t="s">
        <v>85</v>
      </c>
      <c r="AW741" s="14" t="s">
        <v>37</v>
      </c>
      <c r="AX741" s="14" t="s">
        <v>75</v>
      </c>
      <c r="AY741" s="245" t="s">
        <v>122</v>
      </c>
    </row>
    <row r="742" s="15" customFormat="1">
      <c r="A742" s="15"/>
      <c r="B742" s="246"/>
      <c r="C742" s="247"/>
      <c r="D742" s="226" t="s">
        <v>132</v>
      </c>
      <c r="E742" s="248" t="s">
        <v>19</v>
      </c>
      <c r="F742" s="249" t="s">
        <v>140</v>
      </c>
      <c r="G742" s="247"/>
      <c r="H742" s="250">
        <v>0.20000000000000001</v>
      </c>
      <c r="I742" s="251"/>
      <c r="J742" s="247"/>
      <c r="K742" s="247"/>
      <c r="L742" s="252"/>
      <c r="M742" s="253"/>
      <c r="N742" s="254"/>
      <c r="O742" s="254"/>
      <c r="P742" s="254"/>
      <c r="Q742" s="254"/>
      <c r="R742" s="254"/>
      <c r="S742" s="254"/>
      <c r="T742" s="25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6" t="s">
        <v>132</v>
      </c>
      <c r="AU742" s="256" t="s">
        <v>85</v>
      </c>
      <c r="AV742" s="15" t="s">
        <v>129</v>
      </c>
      <c r="AW742" s="15" t="s">
        <v>37</v>
      </c>
      <c r="AX742" s="15" t="s">
        <v>83</v>
      </c>
      <c r="AY742" s="256" t="s">
        <v>122</v>
      </c>
    </row>
    <row r="743" s="2" customFormat="1" ht="37.8" customHeight="1">
      <c r="A743" s="40"/>
      <c r="B743" s="41"/>
      <c r="C743" s="206" t="s">
        <v>743</v>
      </c>
      <c r="D743" s="206" t="s">
        <v>124</v>
      </c>
      <c r="E743" s="207" t="s">
        <v>744</v>
      </c>
      <c r="F743" s="208" t="s">
        <v>591</v>
      </c>
      <c r="G743" s="209" t="s">
        <v>184</v>
      </c>
      <c r="H743" s="210">
        <v>1</v>
      </c>
      <c r="I743" s="211"/>
      <c r="J743" s="212">
        <f>ROUND(I743*H743,2)</f>
        <v>0</v>
      </c>
      <c r="K743" s="208" t="s">
        <v>128</v>
      </c>
      <c r="L743" s="46"/>
      <c r="M743" s="213" t="s">
        <v>19</v>
      </c>
      <c r="N743" s="214" t="s">
        <v>46</v>
      </c>
      <c r="O743" s="86"/>
      <c r="P743" s="215">
        <f>O743*H743</f>
        <v>0</v>
      </c>
      <c r="Q743" s="215">
        <v>0</v>
      </c>
      <c r="R743" s="215">
        <f>Q743*H743</f>
        <v>0</v>
      </c>
      <c r="S743" s="215">
        <v>0</v>
      </c>
      <c r="T743" s="216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17" t="s">
        <v>327</v>
      </c>
      <c r="AT743" s="217" t="s">
        <v>124</v>
      </c>
      <c r="AU743" s="217" t="s">
        <v>85</v>
      </c>
      <c r="AY743" s="19" t="s">
        <v>122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83</v>
      </c>
      <c r="BK743" s="218">
        <f>ROUND(I743*H743,2)</f>
        <v>0</v>
      </c>
      <c r="BL743" s="19" t="s">
        <v>327</v>
      </c>
      <c r="BM743" s="217" t="s">
        <v>745</v>
      </c>
    </row>
    <row r="744" s="2" customFormat="1">
      <c r="A744" s="40"/>
      <c r="B744" s="41"/>
      <c r="C744" s="42"/>
      <c r="D744" s="219" t="s">
        <v>130</v>
      </c>
      <c r="E744" s="42"/>
      <c r="F744" s="220" t="s">
        <v>746</v>
      </c>
      <c r="G744" s="42"/>
      <c r="H744" s="42"/>
      <c r="I744" s="221"/>
      <c r="J744" s="42"/>
      <c r="K744" s="42"/>
      <c r="L744" s="46"/>
      <c r="M744" s="222"/>
      <c r="N744" s="223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130</v>
      </c>
      <c r="AU744" s="19" t="s">
        <v>85</v>
      </c>
    </row>
    <row r="745" s="13" customFormat="1">
      <c r="A745" s="13"/>
      <c r="B745" s="224"/>
      <c r="C745" s="225"/>
      <c r="D745" s="226" t="s">
        <v>132</v>
      </c>
      <c r="E745" s="227" t="s">
        <v>19</v>
      </c>
      <c r="F745" s="228" t="s">
        <v>564</v>
      </c>
      <c r="G745" s="225"/>
      <c r="H745" s="227" t="s">
        <v>19</v>
      </c>
      <c r="I745" s="229"/>
      <c r="J745" s="225"/>
      <c r="K745" s="225"/>
      <c r="L745" s="230"/>
      <c r="M745" s="231"/>
      <c r="N745" s="232"/>
      <c r="O745" s="232"/>
      <c r="P745" s="232"/>
      <c r="Q745" s="232"/>
      <c r="R745" s="232"/>
      <c r="S745" s="232"/>
      <c r="T745" s="23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4" t="s">
        <v>132</v>
      </c>
      <c r="AU745" s="234" t="s">
        <v>85</v>
      </c>
      <c r="AV745" s="13" t="s">
        <v>83</v>
      </c>
      <c r="AW745" s="13" t="s">
        <v>37</v>
      </c>
      <c r="AX745" s="13" t="s">
        <v>75</v>
      </c>
      <c r="AY745" s="234" t="s">
        <v>122</v>
      </c>
    </row>
    <row r="746" s="13" customFormat="1">
      <c r="A746" s="13"/>
      <c r="B746" s="224"/>
      <c r="C746" s="225"/>
      <c r="D746" s="226" t="s">
        <v>132</v>
      </c>
      <c r="E746" s="227" t="s">
        <v>19</v>
      </c>
      <c r="F746" s="228" t="s">
        <v>742</v>
      </c>
      <c r="G746" s="225"/>
      <c r="H746" s="227" t="s">
        <v>19</v>
      </c>
      <c r="I746" s="229"/>
      <c r="J746" s="225"/>
      <c r="K746" s="225"/>
      <c r="L746" s="230"/>
      <c r="M746" s="231"/>
      <c r="N746" s="232"/>
      <c r="O746" s="232"/>
      <c r="P746" s="232"/>
      <c r="Q746" s="232"/>
      <c r="R746" s="232"/>
      <c r="S746" s="232"/>
      <c r="T746" s="23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4" t="s">
        <v>132</v>
      </c>
      <c r="AU746" s="234" t="s">
        <v>85</v>
      </c>
      <c r="AV746" s="13" t="s">
        <v>83</v>
      </c>
      <c r="AW746" s="13" t="s">
        <v>37</v>
      </c>
      <c r="AX746" s="13" t="s">
        <v>75</v>
      </c>
      <c r="AY746" s="234" t="s">
        <v>122</v>
      </c>
    </row>
    <row r="747" s="14" customFormat="1">
      <c r="A747" s="14"/>
      <c r="B747" s="235"/>
      <c r="C747" s="236"/>
      <c r="D747" s="226" t="s">
        <v>132</v>
      </c>
      <c r="E747" s="237" t="s">
        <v>19</v>
      </c>
      <c r="F747" s="238" t="s">
        <v>83</v>
      </c>
      <c r="G747" s="236"/>
      <c r="H747" s="239">
        <v>1</v>
      </c>
      <c r="I747" s="240"/>
      <c r="J747" s="236"/>
      <c r="K747" s="236"/>
      <c r="L747" s="241"/>
      <c r="M747" s="242"/>
      <c r="N747" s="243"/>
      <c r="O747" s="243"/>
      <c r="P747" s="243"/>
      <c r="Q747" s="243"/>
      <c r="R747" s="243"/>
      <c r="S747" s="243"/>
      <c r="T747" s="24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5" t="s">
        <v>132</v>
      </c>
      <c r="AU747" s="245" t="s">
        <v>85</v>
      </c>
      <c r="AV747" s="14" t="s">
        <v>85</v>
      </c>
      <c r="AW747" s="14" t="s">
        <v>37</v>
      </c>
      <c r="AX747" s="14" t="s">
        <v>75</v>
      </c>
      <c r="AY747" s="245" t="s">
        <v>122</v>
      </c>
    </row>
    <row r="748" s="15" customFormat="1">
      <c r="A748" s="15"/>
      <c r="B748" s="246"/>
      <c r="C748" s="247"/>
      <c r="D748" s="226" t="s">
        <v>132</v>
      </c>
      <c r="E748" s="248" t="s">
        <v>19</v>
      </c>
      <c r="F748" s="249" t="s">
        <v>140</v>
      </c>
      <c r="G748" s="247"/>
      <c r="H748" s="250">
        <v>1</v>
      </c>
      <c r="I748" s="251"/>
      <c r="J748" s="247"/>
      <c r="K748" s="247"/>
      <c r="L748" s="252"/>
      <c r="M748" s="253"/>
      <c r="N748" s="254"/>
      <c r="O748" s="254"/>
      <c r="P748" s="254"/>
      <c r="Q748" s="254"/>
      <c r="R748" s="254"/>
      <c r="S748" s="254"/>
      <c r="T748" s="25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56" t="s">
        <v>132</v>
      </c>
      <c r="AU748" s="256" t="s">
        <v>85</v>
      </c>
      <c r="AV748" s="15" t="s">
        <v>129</v>
      </c>
      <c r="AW748" s="15" t="s">
        <v>37</v>
      </c>
      <c r="AX748" s="15" t="s">
        <v>83</v>
      </c>
      <c r="AY748" s="256" t="s">
        <v>122</v>
      </c>
    </row>
    <row r="749" s="2" customFormat="1" ht="24.15" customHeight="1">
      <c r="A749" s="40"/>
      <c r="B749" s="41"/>
      <c r="C749" s="206" t="s">
        <v>452</v>
      </c>
      <c r="D749" s="206" t="s">
        <v>124</v>
      </c>
      <c r="E749" s="207" t="s">
        <v>747</v>
      </c>
      <c r="F749" s="208" t="s">
        <v>748</v>
      </c>
      <c r="G749" s="209" t="s">
        <v>321</v>
      </c>
      <c r="H749" s="210">
        <v>98.400000000000006</v>
      </c>
      <c r="I749" s="211"/>
      <c r="J749" s="212">
        <f>ROUND(I749*H749,2)</f>
        <v>0</v>
      </c>
      <c r="K749" s="208" t="s">
        <v>128</v>
      </c>
      <c r="L749" s="46"/>
      <c r="M749" s="213" t="s">
        <v>19</v>
      </c>
      <c r="N749" s="214" t="s">
        <v>46</v>
      </c>
      <c r="O749" s="86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7" t="s">
        <v>327</v>
      </c>
      <c r="AT749" s="217" t="s">
        <v>124</v>
      </c>
      <c r="AU749" s="217" t="s">
        <v>85</v>
      </c>
      <c r="AY749" s="19" t="s">
        <v>122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83</v>
      </c>
      <c r="BK749" s="218">
        <f>ROUND(I749*H749,2)</f>
        <v>0</v>
      </c>
      <c r="BL749" s="19" t="s">
        <v>327</v>
      </c>
      <c r="BM749" s="217" t="s">
        <v>749</v>
      </c>
    </row>
    <row r="750" s="2" customFormat="1">
      <c r="A750" s="40"/>
      <c r="B750" s="41"/>
      <c r="C750" s="42"/>
      <c r="D750" s="219" t="s">
        <v>130</v>
      </c>
      <c r="E750" s="42"/>
      <c r="F750" s="220" t="s">
        <v>750</v>
      </c>
      <c r="G750" s="42"/>
      <c r="H750" s="42"/>
      <c r="I750" s="221"/>
      <c r="J750" s="42"/>
      <c r="K750" s="42"/>
      <c r="L750" s="46"/>
      <c r="M750" s="222"/>
      <c r="N750" s="223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130</v>
      </c>
      <c r="AU750" s="19" t="s">
        <v>85</v>
      </c>
    </row>
    <row r="751" s="13" customFormat="1">
      <c r="A751" s="13"/>
      <c r="B751" s="224"/>
      <c r="C751" s="225"/>
      <c r="D751" s="226" t="s">
        <v>132</v>
      </c>
      <c r="E751" s="227" t="s">
        <v>19</v>
      </c>
      <c r="F751" s="228" t="s">
        <v>751</v>
      </c>
      <c r="G751" s="225"/>
      <c r="H751" s="227" t="s">
        <v>19</v>
      </c>
      <c r="I751" s="229"/>
      <c r="J751" s="225"/>
      <c r="K751" s="225"/>
      <c r="L751" s="230"/>
      <c r="M751" s="231"/>
      <c r="N751" s="232"/>
      <c r="O751" s="232"/>
      <c r="P751" s="232"/>
      <c r="Q751" s="232"/>
      <c r="R751" s="232"/>
      <c r="S751" s="232"/>
      <c r="T751" s="23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4" t="s">
        <v>132</v>
      </c>
      <c r="AU751" s="234" t="s">
        <v>85</v>
      </c>
      <c r="AV751" s="13" t="s">
        <v>83</v>
      </c>
      <c r="AW751" s="13" t="s">
        <v>37</v>
      </c>
      <c r="AX751" s="13" t="s">
        <v>75</v>
      </c>
      <c r="AY751" s="234" t="s">
        <v>122</v>
      </c>
    </row>
    <row r="752" s="13" customFormat="1">
      <c r="A752" s="13"/>
      <c r="B752" s="224"/>
      <c r="C752" s="225"/>
      <c r="D752" s="226" t="s">
        <v>132</v>
      </c>
      <c r="E752" s="227" t="s">
        <v>19</v>
      </c>
      <c r="F752" s="228" t="s">
        <v>752</v>
      </c>
      <c r="G752" s="225"/>
      <c r="H752" s="227" t="s">
        <v>19</v>
      </c>
      <c r="I752" s="229"/>
      <c r="J752" s="225"/>
      <c r="K752" s="225"/>
      <c r="L752" s="230"/>
      <c r="M752" s="231"/>
      <c r="N752" s="232"/>
      <c r="O752" s="232"/>
      <c r="P752" s="232"/>
      <c r="Q752" s="232"/>
      <c r="R752" s="232"/>
      <c r="S752" s="232"/>
      <c r="T752" s="23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4" t="s">
        <v>132</v>
      </c>
      <c r="AU752" s="234" t="s">
        <v>85</v>
      </c>
      <c r="AV752" s="13" t="s">
        <v>83</v>
      </c>
      <c r="AW752" s="13" t="s">
        <v>37</v>
      </c>
      <c r="AX752" s="13" t="s">
        <v>75</v>
      </c>
      <c r="AY752" s="234" t="s">
        <v>122</v>
      </c>
    </row>
    <row r="753" s="14" customFormat="1">
      <c r="A753" s="14"/>
      <c r="B753" s="235"/>
      <c r="C753" s="236"/>
      <c r="D753" s="226" t="s">
        <v>132</v>
      </c>
      <c r="E753" s="237" t="s">
        <v>19</v>
      </c>
      <c r="F753" s="238" t="s">
        <v>753</v>
      </c>
      <c r="G753" s="236"/>
      <c r="H753" s="239">
        <v>98.400000000000006</v>
      </c>
      <c r="I753" s="240"/>
      <c r="J753" s="236"/>
      <c r="K753" s="236"/>
      <c r="L753" s="241"/>
      <c r="M753" s="242"/>
      <c r="N753" s="243"/>
      <c r="O753" s="243"/>
      <c r="P753" s="243"/>
      <c r="Q753" s="243"/>
      <c r="R753" s="243"/>
      <c r="S753" s="243"/>
      <c r="T753" s="24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5" t="s">
        <v>132</v>
      </c>
      <c r="AU753" s="245" t="s">
        <v>85</v>
      </c>
      <c r="AV753" s="14" t="s">
        <v>85</v>
      </c>
      <c r="AW753" s="14" t="s">
        <v>37</v>
      </c>
      <c r="AX753" s="14" t="s">
        <v>75</v>
      </c>
      <c r="AY753" s="245" t="s">
        <v>122</v>
      </c>
    </row>
    <row r="754" s="15" customFormat="1">
      <c r="A754" s="15"/>
      <c r="B754" s="246"/>
      <c r="C754" s="247"/>
      <c r="D754" s="226" t="s">
        <v>132</v>
      </c>
      <c r="E754" s="248" t="s">
        <v>19</v>
      </c>
      <c r="F754" s="249" t="s">
        <v>140</v>
      </c>
      <c r="G754" s="247"/>
      <c r="H754" s="250">
        <v>98.400000000000006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56" t="s">
        <v>132</v>
      </c>
      <c r="AU754" s="256" t="s">
        <v>85</v>
      </c>
      <c r="AV754" s="15" t="s">
        <v>129</v>
      </c>
      <c r="AW754" s="15" t="s">
        <v>37</v>
      </c>
      <c r="AX754" s="15" t="s">
        <v>83</v>
      </c>
      <c r="AY754" s="256" t="s">
        <v>122</v>
      </c>
    </row>
    <row r="755" s="2" customFormat="1" ht="24.15" customHeight="1">
      <c r="A755" s="40"/>
      <c r="B755" s="41"/>
      <c r="C755" s="206" t="s">
        <v>754</v>
      </c>
      <c r="D755" s="206" t="s">
        <v>124</v>
      </c>
      <c r="E755" s="207" t="s">
        <v>755</v>
      </c>
      <c r="F755" s="208" t="s">
        <v>549</v>
      </c>
      <c r="G755" s="209" t="s">
        <v>321</v>
      </c>
      <c r="H755" s="210">
        <v>54</v>
      </c>
      <c r="I755" s="211"/>
      <c r="J755" s="212">
        <f>ROUND(I755*H755,2)</f>
        <v>0</v>
      </c>
      <c r="K755" s="208" t="s">
        <v>128</v>
      </c>
      <c r="L755" s="46"/>
      <c r="M755" s="213" t="s">
        <v>19</v>
      </c>
      <c r="N755" s="214" t="s">
        <v>46</v>
      </c>
      <c r="O755" s="86"/>
      <c r="P755" s="215">
        <f>O755*H755</f>
        <v>0</v>
      </c>
      <c r="Q755" s="215">
        <v>0</v>
      </c>
      <c r="R755" s="215">
        <f>Q755*H755</f>
        <v>0</v>
      </c>
      <c r="S755" s="215">
        <v>0</v>
      </c>
      <c r="T755" s="216">
        <f>S755*H755</f>
        <v>0</v>
      </c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R755" s="217" t="s">
        <v>327</v>
      </c>
      <c r="AT755" s="217" t="s">
        <v>124</v>
      </c>
      <c r="AU755" s="217" t="s">
        <v>85</v>
      </c>
      <c r="AY755" s="19" t="s">
        <v>122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83</v>
      </c>
      <c r="BK755" s="218">
        <f>ROUND(I755*H755,2)</f>
        <v>0</v>
      </c>
      <c r="BL755" s="19" t="s">
        <v>327</v>
      </c>
      <c r="BM755" s="217" t="s">
        <v>756</v>
      </c>
    </row>
    <row r="756" s="2" customFormat="1">
      <c r="A756" s="40"/>
      <c r="B756" s="41"/>
      <c r="C756" s="42"/>
      <c r="D756" s="219" t="s">
        <v>130</v>
      </c>
      <c r="E756" s="42"/>
      <c r="F756" s="220" t="s">
        <v>757</v>
      </c>
      <c r="G756" s="42"/>
      <c r="H756" s="42"/>
      <c r="I756" s="221"/>
      <c r="J756" s="42"/>
      <c r="K756" s="42"/>
      <c r="L756" s="46"/>
      <c r="M756" s="222"/>
      <c r="N756" s="223"/>
      <c r="O756" s="86"/>
      <c r="P756" s="86"/>
      <c r="Q756" s="86"/>
      <c r="R756" s="86"/>
      <c r="S756" s="86"/>
      <c r="T756" s="87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T756" s="19" t="s">
        <v>130</v>
      </c>
      <c r="AU756" s="19" t="s">
        <v>85</v>
      </c>
    </row>
    <row r="757" s="13" customFormat="1">
      <c r="A757" s="13"/>
      <c r="B757" s="224"/>
      <c r="C757" s="225"/>
      <c r="D757" s="226" t="s">
        <v>132</v>
      </c>
      <c r="E757" s="227" t="s">
        <v>19</v>
      </c>
      <c r="F757" s="228" t="s">
        <v>407</v>
      </c>
      <c r="G757" s="225"/>
      <c r="H757" s="227" t="s">
        <v>19</v>
      </c>
      <c r="I757" s="229"/>
      <c r="J757" s="225"/>
      <c r="K757" s="225"/>
      <c r="L757" s="230"/>
      <c r="M757" s="231"/>
      <c r="N757" s="232"/>
      <c r="O757" s="232"/>
      <c r="P757" s="232"/>
      <c r="Q757" s="232"/>
      <c r="R757" s="232"/>
      <c r="S757" s="232"/>
      <c r="T757" s="23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4" t="s">
        <v>132</v>
      </c>
      <c r="AU757" s="234" t="s">
        <v>85</v>
      </c>
      <c r="AV757" s="13" t="s">
        <v>83</v>
      </c>
      <c r="AW757" s="13" t="s">
        <v>37</v>
      </c>
      <c r="AX757" s="13" t="s">
        <v>75</v>
      </c>
      <c r="AY757" s="234" t="s">
        <v>122</v>
      </c>
    </row>
    <row r="758" s="13" customFormat="1">
      <c r="A758" s="13"/>
      <c r="B758" s="224"/>
      <c r="C758" s="225"/>
      <c r="D758" s="226" t="s">
        <v>132</v>
      </c>
      <c r="E758" s="227" t="s">
        <v>19</v>
      </c>
      <c r="F758" s="228" t="s">
        <v>758</v>
      </c>
      <c r="G758" s="225"/>
      <c r="H758" s="227" t="s">
        <v>19</v>
      </c>
      <c r="I758" s="229"/>
      <c r="J758" s="225"/>
      <c r="K758" s="225"/>
      <c r="L758" s="230"/>
      <c r="M758" s="231"/>
      <c r="N758" s="232"/>
      <c r="O758" s="232"/>
      <c r="P758" s="232"/>
      <c r="Q758" s="232"/>
      <c r="R758" s="232"/>
      <c r="S758" s="232"/>
      <c r="T758" s="23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4" t="s">
        <v>132</v>
      </c>
      <c r="AU758" s="234" t="s">
        <v>85</v>
      </c>
      <c r="AV758" s="13" t="s">
        <v>83</v>
      </c>
      <c r="AW758" s="13" t="s">
        <v>37</v>
      </c>
      <c r="AX758" s="13" t="s">
        <v>75</v>
      </c>
      <c r="AY758" s="234" t="s">
        <v>122</v>
      </c>
    </row>
    <row r="759" s="13" customFormat="1">
      <c r="A759" s="13"/>
      <c r="B759" s="224"/>
      <c r="C759" s="225"/>
      <c r="D759" s="226" t="s">
        <v>132</v>
      </c>
      <c r="E759" s="227" t="s">
        <v>19</v>
      </c>
      <c r="F759" s="228" t="s">
        <v>759</v>
      </c>
      <c r="G759" s="225"/>
      <c r="H759" s="227" t="s">
        <v>19</v>
      </c>
      <c r="I759" s="229"/>
      <c r="J759" s="225"/>
      <c r="K759" s="225"/>
      <c r="L759" s="230"/>
      <c r="M759" s="231"/>
      <c r="N759" s="232"/>
      <c r="O759" s="232"/>
      <c r="P759" s="232"/>
      <c r="Q759" s="232"/>
      <c r="R759" s="232"/>
      <c r="S759" s="232"/>
      <c r="T759" s="23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4" t="s">
        <v>132</v>
      </c>
      <c r="AU759" s="234" t="s">
        <v>85</v>
      </c>
      <c r="AV759" s="13" t="s">
        <v>83</v>
      </c>
      <c r="AW759" s="13" t="s">
        <v>37</v>
      </c>
      <c r="AX759" s="13" t="s">
        <v>75</v>
      </c>
      <c r="AY759" s="234" t="s">
        <v>122</v>
      </c>
    </row>
    <row r="760" s="14" customFormat="1">
      <c r="A760" s="14"/>
      <c r="B760" s="235"/>
      <c r="C760" s="236"/>
      <c r="D760" s="226" t="s">
        <v>132</v>
      </c>
      <c r="E760" s="237" t="s">
        <v>19</v>
      </c>
      <c r="F760" s="238" t="s">
        <v>760</v>
      </c>
      <c r="G760" s="236"/>
      <c r="H760" s="239">
        <v>9</v>
      </c>
      <c r="I760" s="240"/>
      <c r="J760" s="236"/>
      <c r="K760" s="236"/>
      <c r="L760" s="241"/>
      <c r="M760" s="242"/>
      <c r="N760" s="243"/>
      <c r="O760" s="243"/>
      <c r="P760" s="243"/>
      <c r="Q760" s="243"/>
      <c r="R760" s="243"/>
      <c r="S760" s="243"/>
      <c r="T760" s="24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5" t="s">
        <v>132</v>
      </c>
      <c r="AU760" s="245" t="s">
        <v>85</v>
      </c>
      <c r="AV760" s="14" t="s">
        <v>85</v>
      </c>
      <c r="AW760" s="14" t="s">
        <v>37</v>
      </c>
      <c r="AX760" s="14" t="s">
        <v>75</v>
      </c>
      <c r="AY760" s="245" t="s">
        <v>122</v>
      </c>
    </row>
    <row r="761" s="13" customFormat="1">
      <c r="A761" s="13"/>
      <c r="B761" s="224"/>
      <c r="C761" s="225"/>
      <c r="D761" s="226" t="s">
        <v>132</v>
      </c>
      <c r="E761" s="227" t="s">
        <v>19</v>
      </c>
      <c r="F761" s="228" t="s">
        <v>761</v>
      </c>
      <c r="G761" s="225"/>
      <c r="H761" s="227" t="s">
        <v>19</v>
      </c>
      <c r="I761" s="229"/>
      <c r="J761" s="225"/>
      <c r="K761" s="225"/>
      <c r="L761" s="230"/>
      <c r="M761" s="231"/>
      <c r="N761" s="232"/>
      <c r="O761" s="232"/>
      <c r="P761" s="232"/>
      <c r="Q761" s="232"/>
      <c r="R761" s="232"/>
      <c r="S761" s="232"/>
      <c r="T761" s="23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4" t="s">
        <v>132</v>
      </c>
      <c r="AU761" s="234" t="s">
        <v>85</v>
      </c>
      <c r="AV761" s="13" t="s">
        <v>83</v>
      </c>
      <c r="AW761" s="13" t="s">
        <v>37</v>
      </c>
      <c r="AX761" s="13" t="s">
        <v>75</v>
      </c>
      <c r="AY761" s="234" t="s">
        <v>122</v>
      </c>
    </row>
    <row r="762" s="13" customFormat="1">
      <c r="A762" s="13"/>
      <c r="B762" s="224"/>
      <c r="C762" s="225"/>
      <c r="D762" s="226" t="s">
        <v>132</v>
      </c>
      <c r="E762" s="227" t="s">
        <v>19</v>
      </c>
      <c r="F762" s="228" t="s">
        <v>762</v>
      </c>
      <c r="G762" s="225"/>
      <c r="H762" s="227" t="s">
        <v>19</v>
      </c>
      <c r="I762" s="229"/>
      <c r="J762" s="225"/>
      <c r="K762" s="225"/>
      <c r="L762" s="230"/>
      <c r="M762" s="231"/>
      <c r="N762" s="232"/>
      <c r="O762" s="232"/>
      <c r="P762" s="232"/>
      <c r="Q762" s="232"/>
      <c r="R762" s="232"/>
      <c r="S762" s="232"/>
      <c r="T762" s="23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4" t="s">
        <v>132</v>
      </c>
      <c r="AU762" s="234" t="s">
        <v>85</v>
      </c>
      <c r="AV762" s="13" t="s">
        <v>83</v>
      </c>
      <c r="AW762" s="13" t="s">
        <v>37</v>
      </c>
      <c r="AX762" s="13" t="s">
        <v>75</v>
      </c>
      <c r="AY762" s="234" t="s">
        <v>122</v>
      </c>
    </row>
    <row r="763" s="14" customFormat="1">
      <c r="A763" s="14"/>
      <c r="B763" s="235"/>
      <c r="C763" s="236"/>
      <c r="D763" s="226" t="s">
        <v>132</v>
      </c>
      <c r="E763" s="237" t="s">
        <v>19</v>
      </c>
      <c r="F763" s="238" t="s">
        <v>760</v>
      </c>
      <c r="G763" s="236"/>
      <c r="H763" s="239">
        <v>9</v>
      </c>
      <c r="I763" s="240"/>
      <c r="J763" s="236"/>
      <c r="K763" s="236"/>
      <c r="L763" s="241"/>
      <c r="M763" s="242"/>
      <c r="N763" s="243"/>
      <c r="O763" s="243"/>
      <c r="P763" s="243"/>
      <c r="Q763" s="243"/>
      <c r="R763" s="243"/>
      <c r="S763" s="243"/>
      <c r="T763" s="24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5" t="s">
        <v>132</v>
      </c>
      <c r="AU763" s="245" t="s">
        <v>85</v>
      </c>
      <c r="AV763" s="14" t="s">
        <v>85</v>
      </c>
      <c r="AW763" s="14" t="s">
        <v>37</v>
      </c>
      <c r="AX763" s="14" t="s">
        <v>75</v>
      </c>
      <c r="AY763" s="245" t="s">
        <v>122</v>
      </c>
    </row>
    <row r="764" s="13" customFormat="1">
      <c r="A764" s="13"/>
      <c r="B764" s="224"/>
      <c r="C764" s="225"/>
      <c r="D764" s="226" t="s">
        <v>132</v>
      </c>
      <c r="E764" s="227" t="s">
        <v>19</v>
      </c>
      <c r="F764" s="228" t="s">
        <v>763</v>
      </c>
      <c r="G764" s="225"/>
      <c r="H764" s="227" t="s">
        <v>19</v>
      </c>
      <c r="I764" s="229"/>
      <c r="J764" s="225"/>
      <c r="K764" s="225"/>
      <c r="L764" s="230"/>
      <c r="M764" s="231"/>
      <c r="N764" s="232"/>
      <c r="O764" s="232"/>
      <c r="P764" s="232"/>
      <c r="Q764" s="232"/>
      <c r="R764" s="232"/>
      <c r="S764" s="232"/>
      <c r="T764" s="23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4" t="s">
        <v>132</v>
      </c>
      <c r="AU764" s="234" t="s">
        <v>85</v>
      </c>
      <c r="AV764" s="13" t="s">
        <v>83</v>
      </c>
      <c r="AW764" s="13" t="s">
        <v>37</v>
      </c>
      <c r="AX764" s="13" t="s">
        <v>75</v>
      </c>
      <c r="AY764" s="234" t="s">
        <v>122</v>
      </c>
    </row>
    <row r="765" s="13" customFormat="1">
      <c r="A765" s="13"/>
      <c r="B765" s="224"/>
      <c r="C765" s="225"/>
      <c r="D765" s="226" t="s">
        <v>132</v>
      </c>
      <c r="E765" s="227" t="s">
        <v>19</v>
      </c>
      <c r="F765" s="228" t="s">
        <v>764</v>
      </c>
      <c r="G765" s="225"/>
      <c r="H765" s="227" t="s">
        <v>19</v>
      </c>
      <c r="I765" s="229"/>
      <c r="J765" s="225"/>
      <c r="K765" s="225"/>
      <c r="L765" s="230"/>
      <c r="M765" s="231"/>
      <c r="N765" s="232"/>
      <c r="O765" s="232"/>
      <c r="P765" s="232"/>
      <c r="Q765" s="232"/>
      <c r="R765" s="232"/>
      <c r="S765" s="232"/>
      <c r="T765" s="23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4" t="s">
        <v>132</v>
      </c>
      <c r="AU765" s="234" t="s">
        <v>85</v>
      </c>
      <c r="AV765" s="13" t="s">
        <v>83</v>
      </c>
      <c r="AW765" s="13" t="s">
        <v>37</v>
      </c>
      <c r="AX765" s="13" t="s">
        <v>75</v>
      </c>
      <c r="AY765" s="234" t="s">
        <v>122</v>
      </c>
    </row>
    <row r="766" s="14" customFormat="1">
      <c r="A766" s="14"/>
      <c r="B766" s="235"/>
      <c r="C766" s="236"/>
      <c r="D766" s="226" t="s">
        <v>132</v>
      </c>
      <c r="E766" s="237" t="s">
        <v>19</v>
      </c>
      <c r="F766" s="238" t="s">
        <v>765</v>
      </c>
      <c r="G766" s="236"/>
      <c r="H766" s="239">
        <v>18</v>
      </c>
      <c r="I766" s="240"/>
      <c r="J766" s="236"/>
      <c r="K766" s="236"/>
      <c r="L766" s="241"/>
      <c r="M766" s="242"/>
      <c r="N766" s="243"/>
      <c r="O766" s="243"/>
      <c r="P766" s="243"/>
      <c r="Q766" s="243"/>
      <c r="R766" s="243"/>
      <c r="S766" s="243"/>
      <c r="T766" s="24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5" t="s">
        <v>132</v>
      </c>
      <c r="AU766" s="245" t="s">
        <v>85</v>
      </c>
      <c r="AV766" s="14" t="s">
        <v>85</v>
      </c>
      <c r="AW766" s="14" t="s">
        <v>37</v>
      </c>
      <c r="AX766" s="14" t="s">
        <v>75</v>
      </c>
      <c r="AY766" s="245" t="s">
        <v>122</v>
      </c>
    </row>
    <row r="767" s="13" customFormat="1">
      <c r="A767" s="13"/>
      <c r="B767" s="224"/>
      <c r="C767" s="225"/>
      <c r="D767" s="226" t="s">
        <v>132</v>
      </c>
      <c r="E767" s="227" t="s">
        <v>19</v>
      </c>
      <c r="F767" s="228" t="s">
        <v>766</v>
      </c>
      <c r="G767" s="225"/>
      <c r="H767" s="227" t="s">
        <v>19</v>
      </c>
      <c r="I767" s="229"/>
      <c r="J767" s="225"/>
      <c r="K767" s="225"/>
      <c r="L767" s="230"/>
      <c r="M767" s="231"/>
      <c r="N767" s="232"/>
      <c r="O767" s="232"/>
      <c r="P767" s="232"/>
      <c r="Q767" s="232"/>
      <c r="R767" s="232"/>
      <c r="S767" s="232"/>
      <c r="T767" s="23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4" t="s">
        <v>132</v>
      </c>
      <c r="AU767" s="234" t="s">
        <v>85</v>
      </c>
      <c r="AV767" s="13" t="s">
        <v>83</v>
      </c>
      <c r="AW767" s="13" t="s">
        <v>37</v>
      </c>
      <c r="AX767" s="13" t="s">
        <v>75</v>
      </c>
      <c r="AY767" s="234" t="s">
        <v>122</v>
      </c>
    </row>
    <row r="768" s="13" customFormat="1">
      <c r="A768" s="13"/>
      <c r="B768" s="224"/>
      <c r="C768" s="225"/>
      <c r="D768" s="226" t="s">
        <v>132</v>
      </c>
      <c r="E768" s="227" t="s">
        <v>19</v>
      </c>
      <c r="F768" s="228" t="s">
        <v>767</v>
      </c>
      <c r="G768" s="225"/>
      <c r="H768" s="227" t="s">
        <v>19</v>
      </c>
      <c r="I768" s="229"/>
      <c r="J768" s="225"/>
      <c r="K768" s="225"/>
      <c r="L768" s="230"/>
      <c r="M768" s="231"/>
      <c r="N768" s="232"/>
      <c r="O768" s="232"/>
      <c r="P768" s="232"/>
      <c r="Q768" s="232"/>
      <c r="R768" s="232"/>
      <c r="S768" s="232"/>
      <c r="T768" s="23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4" t="s">
        <v>132</v>
      </c>
      <c r="AU768" s="234" t="s">
        <v>85</v>
      </c>
      <c r="AV768" s="13" t="s">
        <v>83</v>
      </c>
      <c r="AW768" s="13" t="s">
        <v>37</v>
      </c>
      <c r="AX768" s="13" t="s">
        <v>75</v>
      </c>
      <c r="AY768" s="234" t="s">
        <v>122</v>
      </c>
    </row>
    <row r="769" s="14" customFormat="1">
      <c r="A769" s="14"/>
      <c r="B769" s="235"/>
      <c r="C769" s="236"/>
      <c r="D769" s="226" t="s">
        <v>132</v>
      </c>
      <c r="E769" s="237" t="s">
        <v>19</v>
      </c>
      <c r="F769" s="238" t="s">
        <v>768</v>
      </c>
      <c r="G769" s="236"/>
      <c r="H769" s="239">
        <v>6</v>
      </c>
      <c r="I769" s="240"/>
      <c r="J769" s="236"/>
      <c r="K769" s="236"/>
      <c r="L769" s="241"/>
      <c r="M769" s="242"/>
      <c r="N769" s="243"/>
      <c r="O769" s="243"/>
      <c r="P769" s="243"/>
      <c r="Q769" s="243"/>
      <c r="R769" s="243"/>
      <c r="S769" s="243"/>
      <c r="T769" s="24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5" t="s">
        <v>132</v>
      </c>
      <c r="AU769" s="245" t="s">
        <v>85</v>
      </c>
      <c r="AV769" s="14" t="s">
        <v>85</v>
      </c>
      <c r="AW769" s="14" t="s">
        <v>37</v>
      </c>
      <c r="AX769" s="14" t="s">
        <v>75</v>
      </c>
      <c r="AY769" s="245" t="s">
        <v>122</v>
      </c>
    </row>
    <row r="770" s="13" customFormat="1">
      <c r="A770" s="13"/>
      <c r="B770" s="224"/>
      <c r="C770" s="225"/>
      <c r="D770" s="226" t="s">
        <v>132</v>
      </c>
      <c r="E770" s="227" t="s">
        <v>19</v>
      </c>
      <c r="F770" s="228" t="s">
        <v>769</v>
      </c>
      <c r="G770" s="225"/>
      <c r="H770" s="227" t="s">
        <v>19</v>
      </c>
      <c r="I770" s="229"/>
      <c r="J770" s="225"/>
      <c r="K770" s="225"/>
      <c r="L770" s="230"/>
      <c r="M770" s="231"/>
      <c r="N770" s="232"/>
      <c r="O770" s="232"/>
      <c r="P770" s="232"/>
      <c r="Q770" s="232"/>
      <c r="R770" s="232"/>
      <c r="S770" s="232"/>
      <c r="T770" s="23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4" t="s">
        <v>132</v>
      </c>
      <c r="AU770" s="234" t="s">
        <v>85</v>
      </c>
      <c r="AV770" s="13" t="s">
        <v>83</v>
      </c>
      <c r="AW770" s="13" t="s">
        <v>37</v>
      </c>
      <c r="AX770" s="13" t="s">
        <v>75</v>
      </c>
      <c r="AY770" s="234" t="s">
        <v>122</v>
      </c>
    </row>
    <row r="771" s="13" customFormat="1">
      <c r="A771" s="13"/>
      <c r="B771" s="224"/>
      <c r="C771" s="225"/>
      <c r="D771" s="226" t="s">
        <v>132</v>
      </c>
      <c r="E771" s="227" t="s">
        <v>19</v>
      </c>
      <c r="F771" s="228" t="s">
        <v>770</v>
      </c>
      <c r="G771" s="225"/>
      <c r="H771" s="227" t="s">
        <v>19</v>
      </c>
      <c r="I771" s="229"/>
      <c r="J771" s="225"/>
      <c r="K771" s="225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132</v>
      </c>
      <c r="AU771" s="234" t="s">
        <v>85</v>
      </c>
      <c r="AV771" s="13" t="s">
        <v>83</v>
      </c>
      <c r="AW771" s="13" t="s">
        <v>37</v>
      </c>
      <c r="AX771" s="13" t="s">
        <v>75</v>
      </c>
      <c r="AY771" s="234" t="s">
        <v>122</v>
      </c>
    </row>
    <row r="772" s="14" customFormat="1">
      <c r="A772" s="14"/>
      <c r="B772" s="235"/>
      <c r="C772" s="236"/>
      <c r="D772" s="226" t="s">
        <v>132</v>
      </c>
      <c r="E772" s="237" t="s">
        <v>19</v>
      </c>
      <c r="F772" s="238" t="s">
        <v>768</v>
      </c>
      <c r="G772" s="236"/>
      <c r="H772" s="239">
        <v>6</v>
      </c>
      <c r="I772" s="240"/>
      <c r="J772" s="236"/>
      <c r="K772" s="236"/>
      <c r="L772" s="241"/>
      <c r="M772" s="242"/>
      <c r="N772" s="243"/>
      <c r="O772" s="243"/>
      <c r="P772" s="243"/>
      <c r="Q772" s="243"/>
      <c r="R772" s="243"/>
      <c r="S772" s="243"/>
      <c r="T772" s="24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45" t="s">
        <v>132</v>
      </c>
      <c r="AU772" s="245" t="s">
        <v>85</v>
      </c>
      <c r="AV772" s="14" t="s">
        <v>85</v>
      </c>
      <c r="AW772" s="14" t="s">
        <v>37</v>
      </c>
      <c r="AX772" s="14" t="s">
        <v>75</v>
      </c>
      <c r="AY772" s="245" t="s">
        <v>122</v>
      </c>
    </row>
    <row r="773" s="13" customFormat="1">
      <c r="A773" s="13"/>
      <c r="B773" s="224"/>
      <c r="C773" s="225"/>
      <c r="D773" s="226" t="s">
        <v>132</v>
      </c>
      <c r="E773" s="227" t="s">
        <v>19</v>
      </c>
      <c r="F773" s="228" t="s">
        <v>771</v>
      </c>
      <c r="G773" s="225"/>
      <c r="H773" s="227" t="s">
        <v>19</v>
      </c>
      <c r="I773" s="229"/>
      <c r="J773" s="225"/>
      <c r="K773" s="225"/>
      <c r="L773" s="230"/>
      <c r="M773" s="231"/>
      <c r="N773" s="232"/>
      <c r="O773" s="232"/>
      <c r="P773" s="232"/>
      <c r="Q773" s="232"/>
      <c r="R773" s="232"/>
      <c r="S773" s="232"/>
      <c r="T773" s="23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4" t="s">
        <v>132</v>
      </c>
      <c r="AU773" s="234" t="s">
        <v>85</v>
      </c>
      <c r="AV773" s="13" t="s">
        <v>83</v>
      </c>
      <c r="AW773" s="13" t="s">
        <v>37</v>
      </c>
      <c r="AX773" s="13" t="s">
        <v>75</v>
      </c>
      <c r="AY773" s="234" t="s">
        <v>122</v>
      </c>
    </row>
    <row r="774" s="13" customFormat="1">
      <c r="A774" s="13"/>
      <c r="B774" s="224"/>
      <c r="C774" s="225"/>
      <c r="D774" s="226" t="s">
        <v>132</v>
      </c>
      <c r="E774" s="227" t="s">
        <v>19</v>
      </c>
      <c r="F774" s="228" t="s">
        <v>772</v>
      </c>
      <c r="G774" s="225"/>
      <c r="H774" s="227" t="s">
        <v>19</v>
      </c>
      <c r="I774" s="229"/>
      <c r="J774" s="225"/>
      <c r="K774" s="225"/>
      <c r="L774" s="230"/>
      <c r="M774" s="231"/>
      <c r="N774" s="232"/>
      <c r="O774" s="232"/>
      <c r="P774" s="232"/>
      <c r="Q774" s="232"/>
      <c r="R774" s="232"/>
      <c r="S774" s="232"/>
      <c r="T774" s="23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4" t="s">
        <v>132</v>
      </c>
      <c r="AU774" s="234" t="s">
        <v>85</v>
      </c>
      <c r="AV774" s="13" t="s">
        <v>83</v>
      </c>
      <c r="AW774" s="13" t="s">
        <v>37</v>
      </c>
      <c r="AX774" s="13" t="s">
        <v>75</v>
      </c>
      <c r="AY774" s="234" t="s">
        <v>122</v>
      </c>
    </row>
    <row r="775" s="14" customFormat="1">
      <c r="A775" s="14"/>
      <c r="B775" s="235"/>
      <c r="C775" s="236"/>
      <c r="D775" s="226" t="s">
        <v>132</v>
      </c>
      <c r="E775" s="237" t="s">
        <v>19</v>
      </c>
      <c r="F775" s="238" t="s">
        <v>768</v>
      </c>
      <c r="G775" s="236"/>
      <c r="H775" s="239">
        <v>6</v>
      </c>
      <c r="I775" s="240"/>
      <c r="J775" s="236"/>
      <c r="K775" s="236"/>
      <c r="L775" s="241"/>
      <c r="M775" s="242"/>
      <c r="N775" s="243"/>
      <c r="O775" s="243"/>
      <c r="P775" s="243"/>
      <c r="Q775" s="243"/>
      <c r="R775" s="243"/>
      <c r="S775" s="243"/>
      <c r="T775" s="24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5" t="s">
        <v>132</v>
      </c>
      <c r="AU775" s="245" t="s">
        <v>85</v>
      </c>
      <c r="AV775" s="14" t="s">
        <v>85</v>
      </c>
      <c r="AW775" s="14" t="s">
        <v>37</v>
      </c>
      <c r="AX775" s="14" t="s">
        <v>75</v>
      </c>
      <c r="AY775" s="245" t="s">
        <v>122</v>
      </c>
    </row>
    <row r="776" s="15" customFormat="1">
      <c r="A776" s="15"/>
      <c r="B776" s="246"/>
      <c r="C776" s="247"/>
      <c r="D776" s="226" t="s">
        <v>132</v>
      </c>
      <c r="E776" s="248" t="s">
        <v>19</v>
      </c>
      <c r="F776" s="249" t="s">
        <v>140</v>
      </c>
      <c r="G776" s="247"/>
      <c r="H776" s="250">
        <v>54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56" t="s">
        <v>132</v>
      </c>
      <c r="AU776" s="256" t="s">
        <v>85</v>
      </c>
      <c r="AV776" s="15" t="s">
        <v>129</v>
      </c>
      <c r="AW776" s="15" t="s">
        <v>37</v>
      </c>
      <c r="AX776" s="15" t="s">
        <v>83</v>
      </c>
      <c r="AY776" s="256" t="s">
        <v>122</v>
      </c>
    </row>
    <row r="777" s="2" customFormat="1" ht="16.5" customHeight="1">
      <c r="A777" s="40"/>
      <c r="B777" s="41"/>
      <c r="C777" s="257" t="s">
        <v>461</v>
      </c>
      <c r="D777" s="257" t="s">
        <v>205</v>
      </c>
      <c r="E777" s="258" t="s">
        <v>773</v>
      </c>
      <c r="F777" s="259" t="s">
        <v>774</v>
      </c>
      <c r="G777" s="260" t="s">
        <v>321</v>
      </c>
      <c r="H777" s="261">
        <v>54</v>
      </c>
      <c r="I777" s="262"/>
      <c r="J777" s="263">
        <f>ROUND(I777*H777,2)</f>
        <v>0</v>
      </c>
      <c r="K777" s="259" t="s">
        <v>128</v>
      </c>
      <c r="L777" s="264"/>
      <c r="M777" s="265" t="s">
        <v>19</v>
      </c>
      <c r="N777" s="266" t="s">
        <v>46</v>
      </c>
      <c r="O777" s="86"/>
      <c r="P777" s="215">
        <f>O777*H777</f>
        <v>0</v>
      </c>
      <c r="Q777" s="215">
        <v>0</v>
      </c>
      <c r="R777" s="215">
        <f>Q777*H777</f>
        <v>0</v>
      </c>
      <c r="S777" s="215">
        <v>0</v>
      </c>
      <c r="T777" s="216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17" t="s">
        <v>513</v>
      </c>
      <c r="AT777" s="217" t="s">
        <v>205</v>
      </c>
      <c r="AU777" s="217" t="s">
        <v>85</v>
      </c>
      <c r="AY777" s="19" t="s">
        <v>122</v>
      </c>
      <c r="BE777" s="218">
        <f>IF(N777="základní",J777,0)</f>
        <v>0</v>
      </c>
      <c r="BF777" s="218">
        <f>IF(N777="snížená",J777,0)</f>
        <v>0</v>
      </c>
      <c r="BG777" s="218">
        <f>IF(N777="zákl. přenesená",J777,0)</f>
        <v>0</v>
      </c>
      <c r="BH777" s="218">
        <f>IF(N777="sníž. přenesená",J777,0)</f>
        <v>0</v>
      </c>
      <c r="BI777" s="218">
        <f>IF(N777="nulová",J777,0)</f>
        <v>0</v>
      </c>
      <c r="BJ777" s="19" t="s">
        <v>83</v>
      </c>
      <c r="BK777" s="218">
        <f>ROUND(I777*H777,2)</f>
        <v>0</v>
      </c>
      <c r="BL777" s="19" t="s">
        <v>327</v>
      </c>
      <c r="BM777" s="217" t="s">
        <v>775</v>
      </c>
    </row>
    <row r="778" s="2" customFormat="1">
      <c r="A778" s="40"/>
      <c r="B778" s="41"/>
      <c r="C778" s="42"/>
      <c r="D778" s="226" t="s">
        <v>524</v>
      </c>
      <c r="E778" s="42"/>
      <c r="F778" s="267" t="s">
        <v>776</v>
      </c>
      <c r="G778" s="42"/>
      <c r="H778" s="42"/>
      <c r="I778" s="221"/>
      <c r="J778" s="42"/>
      <c r="K778" s="42"/>
      <c r="L778" s="46"/>
      <c r="M778" s="222"/>
      <c r="N778" s="223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524</v>
      </c>
      <c r="AU778" s="19" t="s">
        <v>85</v>
      </c>
    </row>
    <row r="779" s="13" customFormat="1">
      <c r="A779" s="13"/>
      <c r="B779" s="224"/>
      <c r="C779" s="225"/>
      <c r="D779" s="226" t="s">
        <v>132</v>
      </c>
      <c r="E779" s="227" t="s">
        <v>19</v>
      </c>
      <c r="F779" s="228" t="s">
        <v>407</v>
      </c>
      <c r="G779" s="225"/>
      <c r="H779" s="227" t="s">
        <v>19</v>
      </c>
      <c r="I779" s="229"/>
      <c r="J779" s="225"/>
      <c r="K779" s="225"/>
      <c r="L779" s="230"/>
      <c r="M779" s="231"/>
      <c r="N779" s="232"/>
      <c r="O779" s="232"/>
      <c r="P779" s="232"/>
      <c r="Q779" s="232"/>
      <c r="R779" s="232"/>
      <c r="S779" s="232"/>
      <c r="T779" s="23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4" t="s">
        <v>132</v>
      </c>
      <c r="AU779" s="234" t="s">
        <v>85</v>
      </c>
      <c r="AV779" s="13" t="s">
        <v>83</v>
      </c>
      <c r="AW779" s="13" t="s">
        <v>37</v>
      </c>
      <c r="AX779" s="13" t="s">
        <v>75</v>
      </c>
      <c r="AY779" s="234" t="s">
        <v>122</v>
      </c>
    </row>
    <row r="780" s="13" customFormat="1">
      <c r="A780" s="13"/>
      <c r="B780" s="224"/>
      <c r="C780" s="225"/>
      <c r="D780" s="226" t="s">
        <v>132</v>
      </c>
      <c r="E780" s="227" t="s">
        <v>19</v>
      </c>
      <c r="F780" s="228" t="s">
        <v>758</v>
      </c>
      <c r="G780" s="225"/>
      <c r="H780" s="227" t="s">
        <v>19</v>
      </c>
      <c r="I780" s="229"/>
      <c r="J780" s="225"/>
      <c r="K780" s="225"/>
      <c r="L780" s="230"/>
      <c r="M780" s="231"/>
      <c r="N780" s="232"/>
      <c r="O780" s="232"/>
      <c r="P780" s="232"/>
      <c r="Q780" s="232"/>
      <c r="R780" s="232"/>
      <c r="S780" s="232"/>
      <c r="T780" s="23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4" t="s">
        <v>132</v>
      </c>
      <c r="AU780" s="234" t="s">
        <v>85</v>
      </c>
      <c r="AV780" s="13" t="s">
        <v>83</v>
      </c>
      <c r="AW780" s="13" t="s">
        <v>37</v>
      </c>
      <c r="AX780" s="13" t="s">
        <v>75</v>
      </c>
      <c r="AY780" s="234" t="s">
        <v>122</v>
      </c>
    </row>
    <row r="781" s="13" customFormat="1">
      <c r="A781" s="13"/>
      <c r="B781" s="224"/>
      <c r="C781" s="225"/>
      <c r="D781" s="226" t="s">
        <v>132</v>
      </c>
      <c r="E781" s="227" t="s">
        <v>19</v>
      </c>
      <c r="F781" s="228" t="s">
        <v>759</v>
      </c>
      <c r="G781" s="225"/>
      <c r="H781" s="227" t="s">
        <v>19</v>
      </c>
      <c r="I781" s="229"/>
      <c r="J781" s="225"/>
      <c r="K781" s="225"/>
      <c r="L781" s="230"/>
      <c r="M781" s="231"/>
      <c r="N781" s="232"/>
      <c r="O781" s="232"/>
      <c r="P781" s="232"/>
      <c r="Q781" s="232"/>
      <c r="R781" s="232"/>
      <c r="S781" s="232"/>
      <c r="T781" s="23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4" t="s">
        <v>132</v>
      </c>
      <c r="AU781" s="234" t="s">
        <v>85</v>
      </c>
      <c r="AV781" s="13" t="s">
        <v>83</v>
      </c>
      <c r="AW781" s="13" t="s">
        <v>37</v>
      </c>
      <c r="AX781" s="13" t="s">
        <v>75</v>
      </c>
      <c r="AY781" s="234" t="s">
        <v>122</v>
      </c>
    </row>
    <row r="782" s="14" customFormat="1">
      <c r="A782" s="14"/>
      <c r="B782" s="235"/>
      <c r="C782" s="236"/>
      <c r="D782" s="226" t="s">
        <v>132</v>
      </c>
      <c r="E782" s="237" t="s">
        <v>19</v>
      </c>
      <c r="F782" s="238" t="s">
        <v>760</v>
      </c>
      <c r="G782" s="236"/>
      <c r="H782" s="239">
        <v>9</v>
      </c>
      <c r="I782" s="240"/>
      <c r="J782" s="236"/>
      <c r="K782" s="236"/>
      <c r="L782" s="241"/>
      <c r="M782" s="242"/>
      <c r="N782" s="243"/>
      <c r="O782" s="243"/>
      <c r="P782" s="243"/>
      <c r="Q782" s="243"/>
      <c r="R782" s="243"/>
      <c r="S782" s="243"/>
      <c r="T782" s="24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45" t="s">
        <v>132</v>
      </c>
      <c r="AU782" s="245" t="s">
        <v>85</v>
      </c>
      <c r="AV782" s="14" t="s">
        <v>85</v>
      </c>
      <c r="AW782" s="14" t="s">
        <v>37</v>
      </c>
      <c r="AX782" s="14" t="s">
        <v>75</v>
      </c>
      <c r="AY782" s="245" t="s">
        <v>122</v>
      </c>
    </row>
    <row r="783" s="13" customFormat="1">
      <c r="A783" s="13"/>
      <c r="B783" s="224"/>
      <c r="C783" s="225"/>
      <c r="D783" s="226" t="s">
        <v>132</v>
      </c>
      <c r="E783" s="227" t="s">
        <v>19</v>
      </c>
      <c r="F783" s="228" t="s">
        <v>761</v>
      </c>
      <c r="G783" s="225"/>
      <c r="H783" s="227" t="s">
        <v>19</v>
      </c>
      <c r="I783" s="229"/>
      <c r="J783" s="225"/>
      <c r="K783" s="225"/>
      <c r="L783" s="230"/>
      <c r="M783" s="231"/>
      <c r="N783" s="232"/>
      <c r="O783" s="232"/>
      <c r="P783" s="232"/>
      <c r="Q783" s="232"/>
      <c r="R783" s="232"/>
      <c r="S783" s="232"/>
      <c r="T783" s="23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4" t="s">
        <v>132</v>
      </c>
      <c r="AU783" s="234" t="s">
        <v>85</v>
      </c>
      <c r="AV783" s="13" t="s">
        <v>83</v>
      </c>
      <c r="AW783" s="13" t="s">
        <v>37</v>
      </c>
      <c r="AX783" s="13" t="s">
        <v>75</v>
      </c>
      <c r="AY783" s="234" t="s">
        <v>122</v>
      </c>
    </row>
    <row r="784" s="13" customFormat="1">
      <c r="A784" s="13"/>
      <c r="B784" s="224"/>
      <c r="C784" s="225"/>
      <c r="D784" s="226" t="s">
        <v>132</v>
      </c>
      <c r="E784" s="227" t="s">
        <v>19</v>
      </c>
      <c r="F784" s="228" t="s">
        <v>762</v>
      </c>
      <c r="G784" s="225"/>
      <c r="H784" s="227" t="s">
        <v>19</v>
      </c>
      <c r="I784" s="229"/>
      <c r="J784" s="225"/>
      <c r="K784" s="225"/>
      <c r="L784" s="230"/>
      <c r="M784" s="231"/>
      <c r="N784" s="232"/>
      <c r="O784" s="232"/>
      <c r="P784" s="232"/>
      <c r="Q784" s="232"/>
      <c r="R784" s="232"/>
      <c r="S784" s="232"/>
      <c r="T784" s="23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4" t="s">
        <v>132</v>
      </c>
      <c r="AU784" s="234" t="s">
        <v>85</v>
      </c>
      <c r="AV784" s="13" t="s">
        <v>83</v>
      </c>
      <c r="AW784" s="13" t="s">
        <v>37</v>
      </c>
      <c r="AX784" s="13" t="s">
        <v>75</v>
      </c>
      <c r="AY784" s="234" t="s">
        <v>122</v>
      </c>
    </row>
    <row r="785" s="14" customFormat="1">
      <c r="A785" s="14"/>
      <c r="B785" s="235"/>
      <c r="C785" s="236"/>
      <c r="D785" s="226" t="s">
        <v>132</v>
      </c>
      <c r="E785" s="237" t="s">
        <v>19</v>
      </c>
      <c r="F785" s="238" t="s">
        <v>760</v>
      </c>
      <c r="G785" s="236"/>
      <c r="H785" s="239">
        <v>9</v>
      </c>
      <c r="I785" s="240"/>
      <c r="J785" s="236"/>
      <c r="K785" s="236"/>
      <c r="L785" s="241"/>
      <c r="M785" s="242"/>
      <c r="N785" s="243"/>
      <c r="O785" s="243"/>
      <c r="P785" s="243"/>
      <c r="Q785" s="243"/>
      <c r="R785" s="243"/>
      <c r="S785" s="243"/>
      <c r="T785" s="24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5" t="s">
        <v>132</v>
      </c>
      <c r="AU785" s="245" t="s">
        <v>85</v>
      </c>
      <c r="AV785" s="14" t="s">
        <v>85</v>
      </c>
      <c r="AW785" s="14" t="s">
        <v>37</v>
      </c>
      <c r="AX785" s="14" t="s">
        <v>75</v>
      </c>
      <c r="AY785" s="245" t="s">
        <v>122</v>
      </c>
    </row>
    <row r="786" s="13" customFormat="1">
      <c r="A786" s="13"/>
      <c r="B786" s="224"/>
      <c r="C786" s="225"/>
      <c r="D786" s="226" t="s">
        <v>132</v>
      </c>
      <c r="E786" s="227" t="s">
        <v>19</v>
      </c>
      <c r="F786" s="228" t="s">
        <v>763</v>
      </c>
      <c r="G786" s="225"/>
      <c r="H786" s="227" t="s">
        <v>19</v>
      </c>
      <c r="I786" s="229"/>
      <c r="J786" s="225"/>
      <c r="K786" s="225"/>
      <c r="L786" s="230"/>
      <c r="M786" s="231"/>
      <c r="N786" s="232"/>
      <c r="O786" s="232"/>
      <c r="P786" s="232"/>
      <c r="Q786" s="232"/>
      <c r="R786" s="232"/>
      <c r="S786" s="232"/>
      <c r="T786" s="23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4" t="s">
        <v>132</v>
      </c>
      <c r="AU786" s="234" t="s">
        <v>85</v>
      </c>
      <c r="AV786" s="13" t="s">
        <v>83</v>
      </c>
      <c r="AW786" s="13" t="s">
        <v>37</v>
      </c>
      <c r="AX786" s="13" t="s">
        <v>75</v>
      </c>
      <c r="AY786" s="234" t="s">
        <v>122</v>
      </c>
    </row>
    <row r="787" s="13" customFormat="1">
      <c r="A787" s="13"/>
      <c r="B787" s="224"/>
      <c r="C787" s="225"/>
      <c r="D787" s="226" t="s">
        <v>132</v>
      </c>
      <c r="E787" s="227" t="s">
        <v>19</v>
      </c>
      <c r="F787" s="228" t="s">
        <v>764</v>
      </c>
      <c r="G787" s="225"/>
      <c r="H787" s="227" t="s">
        <v>19</v>
      </c>
      <c r="I787" s="229"/>
      <c r="J787" s="225"/>
      <c r="K787" s="225"/>
      <c r="L787" s="230"/>
      <c r="M787" s="231"/>
      <c r="N787" s="232"/>
      <c r="O787" s="232"/>
      <c r="P787" s="232"/>
      <c r="Q787" s="232"/>
      <c r="R787" s="232"/>
      <c r="S787" s="232"/>
      <c r="T787" s="23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4" t="s">
        <v>132</v>
      </c>
      <c r="AU787" s="234" t="s">
        <v>85</v>
      </c>
      <c r="AV787" s="13" t="s">
        <v>83</v>
      </c>
      <c r="AW787" s="13" t="s">
        <v>37</v>
      </c>
      <c r="AX787" s="13" t="s">
        <v>75</v>
      </c>
      <c r="AY787" s="234" t="s">
        <v>122</v>
      </c>
    </row>
    <row r="788" s="14" customFormat="1">
      <c r="A788" s="14"/>
      <c r="B788" s="235"/>
      <c r="C788" s="236"/>
      <c r="D788" s="226" t="s">
        <v>132</v>
      </c>
      <c r="E788" s="237" t="s">
        <v>19</v>
      </c>
      <c r="F788" s="238" t="s">
        <v>765</v>
      </c>
      <c r="G788" s="236"/>
      <c r="H788" s="239">
        <v>18</v>
      </c>
      <c r="I788" s="240"/>
      <c r="J788" s="236"/>
      <c r="K788" s="236"/>
      <c r="L788" s="241"/>
      <c r="M788" s="242"/>
      <c r="N788" s="243"/>
      <c r="O788" s="243"/>
      <c r="P788" s="243"/>
      <c r="Q788" s="243"/>
      <c r="R788" s="243"/>
      <c r="S788" s="243"/>
      <c r="T788" s="24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45" t="s">
        <v>132</v>
      </c>
      <c r="AU788" s="245" t="s">
        <v>85</v>
      </c>
      <c r="AV788" s="14" t="s">
        <v>85</v>
      </c>
      <c r="AW788" s="14" t="s">
        <v>37</v>
      </c>
      <c r="AX788" s="14" t="s">
        <v>75</v>
      </c>
      <c r="AY788" s="245" t="s">
        <v>122</v>
      </c>
    </row>
    <row r="789" s="13" customFormat="1">
      <c r="A789" s="13"/>
      <c r="B789" s="224"/>
      <c r="C789" s="225"/>
      <c r="D789" s="226" t="s">
        <v>132</v>
      </c>
      <c r="E789" s="227" t="s">
        <v>19</v>
      </c>
      <c r="F789" s="228" t="s">
        <v>766</v>
      </c>
      <c r="G789" s="225"/>
      <c r="H789" s="227" t="s">
        <v>19</v>
      </c>
      <c r="I789" s="229"/>
      <c r="J789" s="225"/>
      <c r="K789" s="225"/>
      <c r="L789" s="230"/>
      <c r="M789" s="231"/>
      <c r="N789" s="232"/>
      <c r="O789" s="232"/>
      <c r="P789" s="232"/>
      <c r="Q789" s="232"/>
      <c r="R789" s="232"/>
      <c r="S789" s="232"/>
      <c r="T789" s="23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4" t="s">
        <v>132</v>
      </c>
      <c r="AU789" s="234" t="s">
        <v>85</v>
      </c>
      <c r="AV789" s="13" t="s">
        <v>83</v>
      </c>
      <c r="AW789" s="13" t="s">
        <v>37</v>
      </c>
      <c r="AX789" s="13" t="s">
        <v>75</v>
      </c>
      <c r="AY789" s="234" t="s">
        <v>122</v>
      </c>
    </row>
    <row r="790" s="13" customFormat="1">
      <c r="A790" s="13"/>
      <c r="B790" s="224"/>
      <c r="C790" s="225"/>
      <c r="D790" s="226" t="s">
        <v>132</v>
      </c>
      <c r="E790" s="227" t="s">
        <v>19</v>
      </c>
      <c r="F790" s="228" t="s">
        <v>767</v>
      </c>
      <c r="G790" s="225"/>
      <c r="H790" s="227" t="s">
        <v>19</v>
      </c>
      <c r="I790" s="229"/>
      <c r="J790" s="225"/>
      <c r="K790" s="225"/>
      <c r="L790" s="230"/>
      <c r="M790" s="231"/>
      <c r="N790" s="232"/>
      <c r="O790" s="232"/>
      <c r="P790" s="232"/>
      <c r="Q790" s="232"/>
      <c r="R790" s="232"/>
      <c r="S790" s="232"/>
      <c r="T790" s="23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4" t="s">
        <v>132</v>
      </c>
      <c r="AU790" s="234" t="s">
        <v>85</v>
      </c>
      <c r="AV790" s="13" t="s">
        <v>83</v>
      </c>
      <c r="AW790" s="13" t="s">
        <v>37</v>
      </c>
      <c r="AX790" s="13" t="s">
        <v>75</v>
      </c>
      <c r="AY790" s="234" t="s">
        <v>122</v>
      </c>
    </row>
    <row r="791" s="14" customFormat="1">
      <c r="A791" s="14"/>
      <c r="B791" s="235"/>
      <c r="C791" s="236"/>
      <c r="D791" s="226" t="s">
        <v>132</v>
      </c>
      <c r="E791" s="237" t="s">
        <v>19</v>
      </c>
      <c r="F791" s="238" t="s">
        <v>768</v>
      </c>
      <c r="G791" s="236"/>
      <c r="H791" s="239">
        <v>6</v>
      </c>
      <c r="I791" s="240"/>
      <c r="J791" s="236"/>
      <c r="K791" s="236"/>
      <c r="L791" s="241"/>
      <c r="M791" s="242"/>
      <c r="N791" s="243"/>
      <c r="O791" s="243"/>
      <c r="P791" s="243"/>
      <c r="Q791" s="243"/>
      <c r="R791" s="243"/>
      <c r="S791" s="243"/>
      <c r="T791" s="24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5" t="s">
        <v>132</v>
      </c>
      <c r="AU791" s="245" t="s">
        <v>85</v>
      </c>
      <c r="AV791" s="14" t="s">
        <v>85</v>
      </c>
      <c r="AW791" s="14" t="s">
        <v>37</v>
      </c>
      <c r="AX791" s="14" t="s">
        <v>75</v>
      </c>
      <c r="AY791" s="245" t="s">
        <v>122</v>
      </c>
    </row>
    <row r="792" s="13" customFormat="1">
      <c r="A792" s="13"/>
      <c r="B792" s="224"/>
      <c r="C792" s="225"/>
      <c r="D792" s="226" t="s">
        <v>132</v>
      </c>
      <c r="E792" s="227" t="s">
        <v>19</v>
      </c>
      <c r="F792" s="228" t="s">
        <v>769</v>
      </c>
      <c r="G792" s="225"/>
      <c r="H792" s="227" t="s">
        <v>19</v>
      </c>
      <c r="I792" s="229"/>
      <c r="J792" s="225"/>
      <c r="K792" s="225"/>
      <c r="L792" s="230"/>
      <c r="M792" s="231"/>
      <c r="N792" s="232"/>
      <c r="O792" s="232"/>
      <c r="P792" s="232"/>
      <c r="Q792" s="232"/>
      <c r="R792" s="232"/>
      <c r="S792" s="232"/>
      <c r="T792" s="23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4" t="s">
        <v>132</v>
      </c>
      <c r="AU792" s="234" t="s">
        <v>85</v>
      </c>
      <c r="AV792" s="13" t="s">
        <v>83</v>
      </c>
      <c r="AW792" s="13" t="s">
        <v>37</v>
      </c>
      <c r="AX792" s="13" t="s">
        <v>75</v>
      </c>
      <c r="AY792" s="234" t="s">
        <v>122</v>
      </c>
    </row>
    <row r="793" s="13" customFormat="1">
      <c r="A793" s="13"/>
      <c r="B793" s="224"/>
      <c r="C793" s="225"/>
      <c r="D793" s="226" t="s">
        <v>132</v>
      </c>
      <c r="E793" s="227" t="s">
        <v>19</v>
      </c>
      <c r="F793" s="228" t="s">
        <v>770</v>
      </c>
      <c r="G793" s="225"/>
      <c r="H793" s="227" t="s">
        <v>19</v>
      </c>
      <c r="I793" s="229"/>
      <c r="J793" s="225"/>
      <c r="K793" s="225"/>
      <c r="L793" s="230"/>
      <c r="M793" s="231"/>
      <c r="N793" s="232"/>
      <c r="O793" s="232"/>
      <c r="P793" s="232"/>
      <c r="Q793" s="232"/>
      <c r="R793" s="232"/>
      <c r="S793" s="232"/>
      <c r="T793" s="23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4" t="s">
        <v>132</v>
      </c>
      <c r="AU793" s="234" t="s">
        <v>85</v>
      </c>
      <c r="AV793" s="13" t="s">
        <v>83</v>
      </c>
      <c r="AW793" s="13" t="s">
        <v>37</v>
      </c>
      <c r="AX793" s="13" t="s">
        <v>75</v>
      </c>
      <c r="AY793" s="234" t="s">
        <v>122</v>
      </c>
    </row>
    <row r="794" s="14" customFormat="1">
      <c r="A794" s="14"/>
      <c r="B794" s="235"/>
      <c r="C794" s="236"/>
      <c r="D794" s="226" t="s">
        <v>132</v>
      </c>
      <c r="E794" s="237" t="s">
        <v>19</v>
      </c>
      <c r="F794" s="238" t="s">
        <v>768</v>
      </c>
      <c r="G794" s="236"/>
      <c r="H794" s="239">
        <v>6</v>
      </c>
      <c r="I794" s="240"/>
      <c r="J794" s="236"/>
      <c r="K794" s="236"/>
      <c r="L794" s="241"/>
      <c r="M794" s="242"/>
      <c r="N794" s="243"/>
      <c r="O794" s="243"/>
      <c r="P794" s="243"/>
      <c r="Q794" s="243"/>
      <c r="R794" s="243"/>
      <c r="S794" s="243"/>
      <c r="T794" s="24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5" t="s">
        <v>132</v>
      </c>
      <c r="AU794" s="245" t="s">
        <v>85</v>
      </c>
      <c r="AV794" s="14" t="s">
        <v>85</v>
      </c>
      <c r="AW794" s="14" t="s">
        <v>37</v>
      </c>
      <c r="AX794" s="14" t="s">
        <v>75</v>
      </c>
      <c r="AY794" s="245" t="s">
        <v>122</v>
      </c>
    </row>
    <row r="795" s="13" customFormat="1">
      <c r="A795" s="13"/>
      <c r="B795" s="224"/>
      <c r="C795" s="225"/>
      <c r="D795" s="226" t="s">
        <v>132</v>
      </c>
      <c r="E795" s="227" t="s">
        <v>19</v>
      </c>
      <c r="F795" s="228" t="s">
        <v>771</v>
      </c>
      <c r="G795" s="225"/>
      <c r="H795" s="227" t="s">
        <v>19</v>
      </c>
      <c r="I795" s="229"/>
      <c r="J795" s="225"/>
      <c r="K795" s="225"/>
      <c r="L795" s="230"/>
      <c r="M795" s="231"/>
      <c r="N795" s="232"/>
      <c r="O795" s="232"/>
      <c r="P795" s="232"/>
      <c r="Q795" s="232"/>
      <c r="R795" s="232"/>
      <c r="S795" s="232"/>
      <c r="T795" s="23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4" t="s">
        <v>132</v>
      </c>
      <c r="AU795" s="234" t="s">
        <v>85</v>
      </c>
      <c r="AV795" s="13" t="s">
        <v>83</v>
      </c>
      <c r="AW795" s="13" t="s">
        <v>37</v>
      </c>
      <c r="AX795" s="13" t="s">
        <v>75</v>
      </c>
      <c r="AY795" s="234" t="s">
        <v>122</v>
      </c>
    </row>
    <row r="796" s="13" customFormat="1">
      <c r="A796" s="13"/>
      <c r="B796" s="224"/>
      <c r="C796" s="225"/>
      <c r="D796" s="226" t="s">
        <v>132</v>
      </c>
      <c r="E796" s="227" t="s">
        <v>19</v>
      </c>
      <c r="F796" s="228" t="s">
        <v>772</v>
      </c>
      <c r="G796" s="225"/>
      <c r="H796" s="227" t="s">
        <v>19</v>
      </c>
      <c r="I796" s="229"/>
      <c r="J796" s="225"/>
      <c r="K796" s="225"/>
      <c r="L796" s="230"/>
      <c r="M796" s="231"/>
      <c r="N796" s="232"/>
      <c r="O796" s="232"/>
      <c r="P796" s="232"/>
      <c r="Q796" s="232"/>
      <c r="R796" s="232"/>
      <c r="S796" s="232"/>
      <c r="T796" s="23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4" t="s">
        <v>132</v>
      </c>
      <c r="AU796" s="234" t="s">
        <v>85</v>
      </c>
      <c r="AV796" s="13" t="s">
        <v>83</v>
      </c>
      <c r="AW796" s="13" t="s">
        <v>37</v>
      </c>
      <c r="AX796" s="13" t="s">
        <v>75</v>
      </c>
      <c r="AY796" s="234" t="s">
        <v>122</v>
      </c>
    </row>
    <row r="797" s="14" customFormat="1">
      <c r="A797" s="14"/>
      <c r="B797" s="235"/>
      <c r="C797" s="236"/>
      <c r="D797" s="226" t="s">
        <v>132</v>
      </c>
      <c r="E797" s="237" t="s">
        <v>19</v>
      </c>
      <c r="F797" s="238" t="s">
        <v>768</v>
      </c>
      <c r="G797" s="236"/>
      <c r="H797" s="239">
        <v>6</v>
      </c>
      <c r="I797" s="240"/>
      <c r="J797" s="236"/>
      <c r="K797" s="236"/>
      <c r="L797" s="241"/>
      <c r="M797" s="242"/>
      <c r="N797" s="243"/>
      <c r="O797" s="243"/>
      <c r="P797" s="243"/>
      <c r="Q797" s="243"/>
      <c r="R797" s="243"/>
      <c r="S797" s="243"/>
      <c r="T797" s="24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5" t="s">
        <v>132</v>
      </c>
      <c r="AU797" s="245" t="s">
        <v>85</v>
      </c>
      <c r="AV797" s="14" t="s">
        <v>85</v>
      </c>
      <c r="AW797" s="14" t="s">
        <v>37</v>
      </c>
      <c r="AX797" s="14" t="s">
        <v>75</v>
      </c>
      <c r="AY797" s="245" t="s">
        <v>122</v>
      </c>
    </row>
    <row r="798" s="15" customFormat="1">
      <c r="A798" s="15"/>
      <c r="B798" s="246"/>
      <c r="C798" s="247"/>
      <c r="D798" s="226" t="s">
        <v>132</v>
      </c>
      <c r="E798" s="248" t="s">
        <v>19</v>
      </c>
      <c r="F798" s="249" t="s">
        <v>140</v>
      </c>
      <c r="G798" s="247"/>
      <c r="H798" s="250">
        <v>54</v>
      </c>
      <c r="I798" s="251"/>
      <c r="J798" s="247"/>
      <c r="K798" s="247"/>
      <c r="L798" s="252"/>
      <c r="M798" s="253"/>
      <c r="N798" s="254"/>
      <c r="O798" s="254"/>
      <c r="P798" s="254"/>
      <c r="Q798" s="254"/>
      <c r="R798" s="254"/>
      <c r="S798" s="254"/>
      <c r="T798" s="25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56" t="s">
        <v>132</v>
      </c>
      <c r="AU798" s="256" t="s">
        <v>85</v>
      </c>
      <c r="AV798" s="15" t="s">
        <v>129</v>
      </c>
      <c r="AW798" s="15" t="s">
        <v>37</v>
      </c>
      <c r="AX798" s="15" t="s">
        <v>83</v>
      </c>
      <c r="AY798" s="256" t="s">
        <v>122</v>
      </c>
    </row>
    <row r="799" s="2" customFormat="1" ht="24.15" customHeight="1">
      <c r="A799" s="40"/>
      <c r="B799" s="41"/>
      <c r="C799" s="206" t="s">
        <v>777</v>
      </c>
      <c r="D799" s="206" t="s">
        <v>124</v>
      </c>
      <c r="E799" s="207" t="s">
        <v>778</v>
      </c>
      <c r="F799" s="208" t="s">
        <v>779</v>
      </c>
      <c r="G799" s="209" t="s">
        <v>321</v>
      </c>
      <c r="H799" s="210">
        <v>117</v>
      </c>
      <c r="I799" s="211"/>
      <c r="J799" s="212">
        <f>ROUND(I799*H799,2)</f>
        <v>0</v>
      </c>
      <c r="K799" s="208" t="s">
        <v>128</v>
      </c>
      <c r="L799" s="46"/>
      <c r="M799" s="213" t="s">
        <v>19</v>
      </c>
      <c r="N799" s="214" t="s">
        <v>46</v>
      </c>
      <c r="O799" s="86"/>
      <c r="P799" s="215">
        <f>O799*H799</f>
        <v>0</v>
      </c>
      <c r="Q799" s="215">
        <v>0</v>
      </c>
      <c r="R799" s="215">
        <f>Q799*H799</f>
        <v>0</v>
      </c>
      <c r="S799" s="215">
        <v>0</v>
      </c>
      <c r="T799" s="216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17" t="s">
        <v>327</v>
      </c>
      <c r="AT799" s="217" t="s">
        <v>124</v>
      </c>
      <c r="AU799" s="217" t="s">
        <v>85</v>
      </c>
      <c r="AY799" s="19" t="s">
        <v>122</v>
      </c>
      <c r="BE799" s="218">
        <f>IF(N799="základní",J799,0)</f>
        <v>0</v>
      </c>
      <c r="BF799" s="218">
        <f>IF(N799="snížená",J799,0)</f>
        <v>0</v>
      </c>
      <c r="BG799" s="218">
        <f>IF(N799="zákl. přenesená",J799,0)</f>
        <v>0</v>
      </c>
      <c r="BH799" s="218">
        <f>IF(N799="sníž. přenesená",J799,0)</f>
        <v>0</v>
      </c>
      <c r="BI799" s="218">
        <f>IF(N799="nulová",J799,0)</f>
        <v>0</v>
      </c>
      <c r="BJ799" s="19" t="s">
        <v>83</v>
      </c>
      <c r="BK799" s="218">
        <f>ROUND(I799*H799,2)</f>
        <v>0</v>
      </c>
      <c r="BL799" s="19" t="s">
        <v>327</v>
      </c>
      <c r="BM799" s="217" t="s">
        <v>780</v>
      </c>
    </row>
    <row r="800" s="2" customFormat="1">
      <c r="A800" s="40"/>
      <c r="B800" s="41"/>
      <c r="C800" s="42"/>
      <c r="D800" s="219" t="s">
        <v>130</v>
      </c>
      <c r="E800" s="42"/>
      <c r="F800" s="220" t="s">
        <v>781</v>
      </c>
      <c r="G800" s="42"/>
      <c r="H800" s="42"/>
      <c r="I800" s="221"/>
      <c r="J800" s="42"/>
      <c r="K800" s="42"/>
      <c r="L800" s="46"/>
      <c r="M800" s="222"/>
      <c r="N800" s="223"/>
      <c r="O800" s="86"/>
      <c r="P800" s="86"/>
      <c r="Q800" s="86"/>
      <c r="R800" s="86"/>
      <c r="S800" s="86"/>
      <c r="T800" s="87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T800" s="19" t="s">
        <v>130</v>
      </c>
      <c r="AU800" s="19" t="s">
        <v>85</v>
      </c>
    </row>
    <row r="801" s="13" customFormat="1">
      <c r="A801" s="13"/>
      <c r="B801" s="224"/>
      <c r="C801" s="225"/>
      <c r="D801" s="226" t="s">
        <v>132</v>
      </c>
      <c r="E801" s="227" t="s">
        <v>19</v>
      </c>
      <c r="F801" s="228" t="s">
        <v>421</v>
      </c>
      <c r="G801" s="225"/>
      <c r="H801" s="227" t="s">
        <v>19</v>
      </c>
      <c r="I801" s="229"/>
      <c r="J801" s="225"/>
      <c r="K801" s="225"/>
      <c r="L801" s="230"/>
      <c r="M801" s="231"/>
      <c r="N801" s="232"/>
      <c r="O801" s="232"/>
      <c r="P801" s="232"/>
      <c r="Q801" s="232"/>
      <c r="R801" s="232"/>
      <c r="S801" s="232"/>
      <c r="T801" s="23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4" t="s">
        <v>132</v>
      </c>
      <c r="AU801" s="234" t="s">
        <v>85</v>
      </c>
      <c r="AV801" s="13" t="s">
        <v>83</v>
      </c>
      <c r="AW801" s="13" t="s">
        <v>37</v>
      </c>
      <c r="AX801" s="13" t="s">
        <v>75</v>
      </c>
      <c r="AY801" s="234" t="s">
        <v>122</v>
      </c>
    </row>
    <row r="802" s="13" customFormat="1">
      <c r="A802" s="13"/>
      <c r="B802" s="224"/>
      <c r="C802" s="225"/>
      <c r="D802" s="226" t="s">
        <v>132</v>
      </c>
      <c r="E802" s="227" t="s">
        <v>19</v>
      </c>
      <c r="F802" s="228" t="s">
        <v>782</v>
      </c>
      <c r="G802" s="225"/>
      <c r="H802" s="227" t="s">
        <v>19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4" t="s">
        <v>132</v>
      </c>
      <c r="AU802" s="234" t="s">
        <v>85</v>
      </c>
      <c r="AV802" s="13" t="s">
        <v>83</v>
      </c>
      <c r="AW802" s="13" t="s">
        <v>37</v>
      </c>
      <c r="AX802" s="13" t="s">
        <v>75</v>
      </c>
      <c r="AY802" s="234" t="s">
        <v>122</v>
      </c>
    </row>
    <row r="803" s="13" customFormat="1">
      <c r="A803" s="13"/>
      <c r="B803" s="224"/>
      <c r="C803" s="225"/>
      <c r="D803" s="226" t="s">
        <v>132</v>
      </c>
      <c r="E803" s="227" t="s">
        <v>19</v>
      </c>
      <c r="F803" s="228" t="s">
        <v>783</v>
      </c>
      <c r="G803" s="225"/>
      <c r="H803" s="227" t="s">
        <v>19</v>
      </c>
      <c r="I803" s="229"/>
      <c r="J803" s="225"/>
      <c r="K803" s="225"/>
      <c r="L803" s="230"/>
      <c r="M803" s="231"/>
      <c r="N803" s="232"/>
      <c r="O803" s="232"/>
      <c r="P803" s="232"/>
      <c r="Q803" s="232"/>
      <c r="R803" s="232"/>
      <c r="S803" s="232"/>
      <c r="T803" s="23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4" t="s">
        <v>132</v>
      </c>
      <c r="AU803" s="234" t="s">
        <v>85</v>
      </c>
      <c r="AV803" s="13" t="s">
        <v>83</v>
      </c>
      <c r="AW803" s="13" t="s">
        <v>37</v>
      </c>
      <c r="AX803" s="13" t="s">
        <v>75</v>
      </c>
      <c r="AY803" s="234" t="s">
        <v>122</v>
      </c>
    </row>
    <row r="804" s="14" customFormat="1">
      <c r="A804" s="14"/>
      <c r="B804" s="235"/>
      <c r="C804" s="236"/>
      <c r="D804" s="226" t="s">
        <v>132</v>
      </c>
      <c r="E804" s="237" t="s">
        <v>19</v>
      </c>
      <c r="F804" s="238" t="s">
        <v>409</v>
      </c>
      <c r="G804" s="236"/>
      <c r="H804" s="239">
        <v>20</v>
      </c>
      <c r="I804" s="240"/>
      <c r="J804" s="236"/>
      <c r="K804" s="236"/>
      <c r="L804" s="241"/>
      <c r="M804" s="242"/>
      <c r="N804" s="243"/>
      <c r="O804" s="243"/>
      <c r="P804" s="243"/>
      <c r="Q804" s="243"/>
      <c r="R804" s="243"/>
      <c r="S804" s="243"/>
      <c r="T804" s="24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45" t="s">
        <v>132</v>
      </c>
      <c r="AU804" s="245" t="s">
        <v>85</v>
      </c>
      <c r="AV804" s="14" t="s">
        <v>85</v>
      </c>
      <c r="AW804" s="14" t="s">
        <v>37</v>
      </c>
      <c r="AX804" s="14" t="s">
        <v>75</v>
      </c>
      <c r="AY804" s="245" t="s">
        <v>122</v>
      </c>
    </row>
    <row r="805" s="13" customFormat="1">
      <c r="A805" s="13"/>
      <c r="B805" s="224"/>
      <c r="C805" s="225"/>
      <c r="D805" s="226" t="s">
        <v>132</v>
      </c>
      <c r="E805" s="227" t="s">
        <v>19</v>
      </c>
      <c r="F805" s="228" t="s">
        <v>784</v>
      </c>
      <c r="G805" s="225"/>
      <c r="H805" s="227" t="s">
        <v>19</v>
      </c>
      <c r="I805" s="229"/>
      <c r="J805" s="225"/>
      <c r="K805" s="225"/>
      <c r="L805" s="230"/>
      <c r="M805" s="231"/>
      <c r="N805" s="232"/>
      <c r="O805" s="232"/>
      <c r="P805" s="232"/>
      <c r="Q805" s="232"/>
      <c r="R805" s="232"/>
      <c r="S805" s="232"/>
      <c r="T805" s="23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4" t="s">
        <v>132</v>
      </c>
      <c r="AU805" s="234" t="s">
        <v>85</v>
      </c>
      <c r="AV805" s="13" t="s">
        <v>83</v>
      </c>
      <c r="AW805" s="13" t="s">
        <v>37</v>
      </c>
      <c r="AX805" s="13" t="s">
        <v>75</v>
      </c>
      <c r="AY805" s="234" t="s">
        <v>122</v>
      </c>
    </row>
    <row r="806" s="13" customFormat="1">
      <c r="A806" s="13"/>
      <c r="B806" s="224"/>
      <c r="C806" s="225"/>
      <c r="D806" s="226" t="s">
        <v>132</v>
      </c>
      <c r="E806" s="227" t="s">
        <v>19</v>
      </c>
      <c r="F806" s="228" t="s">
        <v>785</v>
      </c>
      <c r="G806" s="225"/>
      <c r="H806" s="227" t="s">
        <v>19</v>
      </c>
      <c r="I806" s="229"/>
      <c r="J806" s="225"/>
      <c r="K806" s="225"/>
      <c r="L806" s="230"/>
      <c r="M806" s="231"/>
      <c r="N806" s="232"/>
      <c r="O806" s="232"/>
      <c r="P806" s="232"/>
      <c r="Q806" s="232"/>
      <c r="R806" s="232"/>
      <c r="S806" s="232"/>
      <c r="T806" s="23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4" t="s">
        <v>132</v>
      </c>
      <c r="AU806" s="234" t="s">
        <v>85</v>
      </c>
      <c r="AV806" s="13" t="s">
        <v>83</v>
      </c>
      <c r="AW806" s="13" t="s">
        <v>37</v>
      </c>
      <c r="AX806" s="13" t="s">
        <v>75</v>
      </c>
      <c r="AY806" s="234" t="s">
        <v>122</v>
      </c>
    </row>
    <row r="807" s="14" customFormat="1">
      <c r="A807" s="14"/>
      <c r="B807" s="235"/>
      <c r="C807" s="236"/>
      <c r="D807" s="226" t="s">
        <v>132</v>
      </c>
      <c r="E807" s="237" t="s">
        <v>19</v>
      </c>
      <c r="F807" s="238" t="s">
        <v>786</v>
      </c>
      <c r="G807" s="236"/>
      <c r="H807" s="239">
        <v>20</v>
      </c>
      <c r="I807" s="240"/>
      <c r="J807" s="236"/>
      <c r="K807" s="236"/>
      <c r="L807" s="241"/>
      <c r="M807" s="242"/>
      <c r="N807" s="243"/>
      <c r="O807" s="243"/>
      <c r="P807" s="243"/>
      <c r="Q807" s="243"/>
      <c r="R807" s="243"/>
      <c r="S807" s="243"/>
      <c r="T807" s="24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5" t="s">
        <v>132</v>
      </c>
      <c r="AU807" s="245" t="s">
        <v>85</v>
      </c>
      <c r="AV807" s="14" t="s">
        <v>85</v>
      </c>
      <c r="AW807" s="14" t="s">
        <v>37</v>
      </c>
      <c r="AX807" s="14" t="s">
        <v>75</v>
      </c>
      <c r="AY807" s="245" t="s">
        <v>122</v>
      </c>
    </row>
    <row r="808" s="13" customFormat="1">
      <c r="A808" s="13"/>
      <c r="B808" s="224"/>
      <c r="C808" s="225"/>
      <c r="D808" s="226" t="s">
        <v>132</v>
      </c>
      <c r="E808" s="227" t="s">
        <v>19</v>
      </c>
      <c r="F808" s="228" t="s">
        <v>787</v>
      </c>
      <c r="G808" s="225"/>
      <c r="H808" s="227" t="s">
        <v>19</v>
      </c>
      <c r="I808" s="229"/>
      <c r="J808" s="225"/>
      <c r="K808" s="225"/>
      <c r="L808" s="230"/>
      <c r="M808" s="231"/>
      <c r="N808" s="232"/>
      <c r="O808" s="232"/>
      <c r="P808" s="232"/>
      <c r="Q808" s="232"/>
      <c r="R808" s="232"/>
      <c r="S808" s="232"/>
      <c r="T808" s="23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4" t="s">
        <v>132</v>
      </c>
      <c r="AU808" s="234" t="s">
        <v>85</v>
      </c>
      <c r="AV808" s="13" t="s">
        <v>83</v>
      </c>
      <c r="AW808" s="13" t="s">
        <v>37</v>
      </c>
      <c r="AX808" s="13" t="s">
        <v>75</v>
      </c>
      <c r="AY808" s="234" t="s">
        <v>122</v>
      </c>
    </row>
    <row r="809" s="13" customFormat="1">
      <c r="A809" s="13"/>
      <c r="B809" s="224"/>
      <c r="C809" s="225"/>
      <c r="D809" s="226" t="s">
        <v>132</v>
      </c>
      <c r="E809" s="227" t="s">
        <v>19</v>
      </c>
      <c r="F809" s="228" t="s">
        <v>788</v>
      </c>
      <c r="G809" s="225"/>
      <c r="H809" s="227" t="s">
        <v>19</v>
      </c>
      <c r="I809" s="229"/>
      <c r="J809" s="225"/>
      <c r="K809" s="225"/>
      <c r="L809" s="230"/>
      <c r="M809" s="231"/>
      <c r="N809" s="232"/>
      <c r="O809" s="232"/>
      <c r="P809" s="232"/>
      <c r="Q809" s="232"/>
      <c r="R809" s="232"/>
      <c r="S809" s="232"/>
      <c r="T809" s="23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4" t="s">
        <v>132</v>
      </c>
      <c r="AU809" s="234" t="s">
        <v>85</v>
      </c>
      <c r="AV809" s="13" t="s">
        <v>83</v>
      </c>
      <c r="AW809" s="13" t="s">
        <v>37</v>
      </c>
      <c r="AX809" s="13" t="s">
        <v>75</v>
      </c>
      <c r="AY809" s="234" t="s">
        <v>122</v>
      </c>
    </row>
    <row r="810" s="14" customFormat="1">
      <c r="A810" s="14"/>
      <c r="B810" s="235"/>
      <c r="C810" s="236"/>
      <c r="D810" s="226" t="s">
        <v>132</v>
      </c>
      <c r="E810" s="237" t="s">
        <v>19</v>
      </c>
      <c r="F810" s="238" t="s">
        <v>789</v>
      </c>
      <c r="G810" s="236"/>
      <c r="H810" s="239">
        <v>77</v>
      </c>
      <c r="I810" s="240"/>
      <c r="J810" s="236"/>
      <c r="K810" s="236"/>
      <c r="L810" s="241"/>
      <c r="M810" s="242"/>
      <c r="N810" s="243"/>
      <c r="O810" s="243"/>
      <c r="P810" s="243"/>
      <c r="Q810" s="243"/>
      <c r="R810" s="243"/>
      <c r="S810" s="243"/>
      <c r="T810" s="24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5" t="s">
        <v>132</v>
      </c>
      <c r="AU810" s="245" t="s">
        <v>85</v>
      </c>
      <c r="AV810" s="14" t="s">
        <v>85</v>
      </c>
      <c r="AW810" s="14" t="s">
        <v>37</v>
      </c>
      <c r="AX810" s="14" t="s">
        <v>75</v>
      </c>
      <c r="AY810" s="245" t="s">
        <v>122</v>
      </c>
    </row>
    <row r="811" s="15" customFormat="1">
      <c r="A811" s="15"/>
      <c r="B811" s="246"/>
      <c r="C811" s="247"/>
      <c r="D811" s="226" t="s">
        <v>132</v>
      </c>
      <c r="E811" s="248" t="s">
        <v>19</v>
      </c>
      <c r="F811" s="249" t="s">
        <v>140</v>
      </c>
      <c r="G811" s="247"/>
      <c r="H811" s="250">
        <v>117</v>
      </c>
      <c r="I811" s="251"/>
      <c r="J811" s="247"/>
      <c r="K811" s="247"/>
      <c r="L811" s="252"/>
      <c r="M811" s="253"/>
      <c r="N811" s="254"/>
      <c r="O811" s="254"/>
      <c r="P811" s="254"/>
      <c r="Q811" s="254"/>
      <c r="R811" s="254"/>
      <c r="S811" s="254"/>
      <c r="T811" s="25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56" t="s">
        <v>132</v>
      </c>
      <c r="AU811" s="256" t="s">
        <v>85</v>
      </c>
      <c r="AV811" s="15" t="s">
        <v>129</v>
      </c>
      <c r="AW811" s="15" t="s">
        <v>37</v>
      </c>
      <c r="AX811" s="15" t="s">
        <v>83</v>
      </c>
      <c r="AY811" s="256" t="s">
        <v>122</v>
      </c>
    </row>
    <row r="812" s="2" customFormat="1" ht="16.5" customHeight="1">
      <c r="A812" s="40"/>
      <c r="B812" s="41"/>
      <c r="C812" s="257" t="s">
        <v>472</v>
      </c>
      <c r="D812" s="257" t="s">
        <v>205</v>
      </c>
      <c r="E812" s="258" t="s">
        <v>790</v>
      </c>
      <c r="F812" s="259" t="s">
        <v>791</v>
      </c>
      <c r="G812" s="260" t="s">
        <v>321</v>
      </c>
      <c r="H812" s="261">
        <v>117</v>
      </c>
      <c r="I812" s="262"/>
      <c r="J812" s="263">
        <f>ROUND(I812*H812,2)</f>
        <v>0</v>
      </c>
      <c r="K812" s="259" t="s">
        <v>128</v>
      </c>
      <c r="L812" s="264"/>
      <c r="M812" s="265" t="s">
        <v>19</v>
      </c>
      <c r="N812" s="266" t="s">
        <v>46</v>
      </c>
      <c r="O812" s="86"/>
      <c r="P812" s="215">
        <f>O812*H812</f>
        <v>0</v>
      </c>
      <c r="Q812" s="215">
        <v>0</v>
      </c>
      <c r="R812" s="215">
        <f>Q812*H812</f>
        <v>0</v>
      </c>
      <c r="S812" s="215">
        <v>0</v>
      </c>
      <c r="T812" s="216">
        <f>S812*H812</f>
        <v>0</v>
      </c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R812" s="217" t="s">
        <v>513</v>
      </c>
      <c r="AT812" s="217" t="s">
        <v>205</v>
      </c>
      <c r="AU812" s="217" t="s">
        <v>85</v>
      </c>
      <c r="AY812" s="19" t="s">
        <v>122</v>
      </c>
      <c r="BE812" s="218">
        <f>IF(N812="základní",J812,0)</f>
        <v>0</v>
      </c>
      <c r="BF812" s="218">
        <f>IF(N812="snížená",J812,0)</f>
        <v>0</v>
      </c>
      <c r="BG812" s="218">
        <f>IF(N812="zákl. přenesená",J812,0)</f>
        <v>0</v>
      </c>
      <c r="BH812" s="218">
        <f>IF(N812="sníž. přenesená",J812,0)</f>
        <v>0</v>
      </c>
      <c r="BI812" s="218">
        <f>IF(N812="nulová",J812,0)</f>
        <v>0</v>
      </c>
      <c r="BJ812" s="19" t="s">
        <v>83</v>
      </c>
      <c r="BK812" s="218">
        <f>ROUND(I812*H812,2)</f>
        <v>0</v>
      </c>
      <c r="BL812" s="19" t="s">
        <v>327</v>
      </c>
      <c r="BM812" s="217" t="s">
        <v>792</v>
      </c>
    </row>
    <row r="813" s="13" customFormat="1">
      <c r="A813" s="13"/>
      <c r="B813" s="224"/>
      <c r="C813" s="225"/>
      <c r="D813" s="226" t="s">
        <v>132</v>
      </c>
      <c r="E813" s="227" t="s">
        <v>19</v>
      </c>
      <c r="F813" s="228" t="s">
        <v>421</v>
      </c>
      <c r="G813" s="225"/>
      <c r="H813" s="227" t="s">
        <v>19</v>
      </c>
      <c r="I813" s="229"/>
      <c r="J813" s="225"/>
      <c r="K813" s="225"/>
      <c r="L813" s="230"/>
      <c r="M813" s="231"/>
      <c r="N813" s="232"/>
      <c r="O813" s="232"/>
      <c r="P813" s="232"/>
      <c r="Q813" s="232"/>
      <c r="R813" s="232"/>
      <c r="S813" s="232"/>
      <c r="T813" s="23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4" t="s">
        <v>132</v>
      </c>
      <c r="AU813" s="234" t="s">
        <v>85</v>
      </c>
      <c r="AV813" s="13" t="s">
        <v>83</v>
      </c>
      <c r="AW813" s="13" t="s">
        <v>37</v>
      </c>
      <c r="AX813" s="13" t="s">
        <v>75</v>
      </c>
      <c r="AY813" s="234" t="s">
        <v>122</v>
      </c>
    </row>
    <row r="814" s="13" customFormat="1">
      <c r="A814" s="13"/>
      <c r="B814" s="224"/>
      <c r="C814" s="225"/>
      <c r="D814" s="226" t="s">
        <v>132</v>
      </c>
      <c r="E814" s="227" t="s">
        <v>19</v>
      </c>
      <c r="F814" s="228" t="s">
        <v>782</v>
      </c>
      <c r="G814" s="225"/>
      <c r="H814" s="227" t="s">
        <v>19</v>
      </c>
      <c r="I814" s="229"/>
      <c r="J814" s="225"/>
      <c r="K814" s="225"/>
      <c r="L814" s="230"/>
      <c r="M814" s="231"/>
      <c r="N814" s="232"/>
      <c r="O814" s="232"/>
      <c r="P814" s="232"/>
      <c r="Q814" s="232"/>
      <c r="R814" s="232"/>
      <c r="S814" s="232"/>
      <c r="T814" s="23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4" t="s">
        <v>132</v>
      </c>
      <c r="AU814" s="234" t="s">
        <v>85</v>
      </c>
      <c r="AV814" s="13" t="s">
        <v>83</v>
      </c>
      <c r="AW814" s="13" t="s">
        <v>37</v>
      </c>
      <c r="AX814" s="13" t="s">
        <v>75</v>
      </c>
      <c r="AY814" s="234" t="s">
        <v>122</v>
      </c>
    </row>
    <row r="815" s="13" customFormat="1">
      <c r="A815" s="13"/>
      <c r="B815" s="224"/>
      <c r="C815" s="225"/>
      <c r="D815" s="226" t="s">
        <v>132</v>
      </c>
      <c r="E815" s="227" t="s">
        <v>19</v>
      </c>
      <c r="F815" s="228" t="s">
        <v>783</v>
      </c>
      <c r="G815" s="225"/>
      <c r="H815" s="227" t="s">
        <v>19</v>
      </c>
      <c r="I815" s="229"/>
      <c r="J815" s="225"/>
      <c r="K815" s="225"/>
      <c r="L815" s="230"/>
      <c r="M815" s="231"/>
      <c r="N815" s="232"/>
      <c r="O815" s="232"/>
      <c r="P815" s="232"/>
      <c r="Q815" s="232"/>
      <c r="R815" s="232"/>
      <c r="S815" s="232"/>
      <c r="T815" s="23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4" t="s">
        <v>132</v>
      </c>
      <c r="AU815" s="234" t="s">
        <v>85</v>
      </c>
      <c r="AV815" s="13" t="s">
        <v>83</v>
      </c>
      <c r="AW815" s="13" t="s">
        <v>37</v>
      </c>
      <c r="AX815" s="13" t="s">
        <v>75</v>
      </c>
      <c r="AY815" s="234" t="s">
        <v>122</v>
      </c>
    </row>
    <row r="816" s="14" customFormat="1">
      <c r="A816" s="14"/>
      <c r="B816" s="235"/>
      <c r="C816" s="236"/>
      <c r="D816" s="226" t="s">
        <v>132</v>
      </c>
      <c r="E816" s="237" t="s">
        <v>19</v>
      </c>
      <c r="F816" s="238" t="s">
        <v>409</v>
      </c>
      <c r="G816" s="236"/>
      <c r="H816" s="239">
        <v>20</v>
      </c>
      <c r="I816" s="240"/>
      <c r="J816" s="236"/>
      <c r="K816" s="236"/>
      <c r="L816" s="241"/>
      <c r="M816" s="242"/>
      <c r="N816" s="243"/>
      <c r="O816" s="243"/>
      <c r="P816" s="243"/>
      <c r="Q816" s="243"/>
      <c r="R816" s="243"/>
      <c r="S816" s="243"/>
      <c r="T816" s="24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5" t="s">
        <v>132</v>
      </c>
      <c r="AU816" s="245" t="s">
        <v>85</v>
      </c>
      <c r="AV816" s="14" t="s">
        <v>85</v>
      </c>
      <c r="AW816" s="14" t="s">
        <v>37</v>
      </c>
      <c r="AX816" s="14" t="s">
        <v>75</v>
      </c>
      <c r="AY816" s="245" t="s">
        <v>122</v>
      </c>
    </row>
    <row r="817" s="13" customFormat="1">
      <c r="A817" s="13"/>
      <c r="B817" s="224"/>
      <c r="C817" s="225"/>
      <c r="D817" s="226" t="s">
        <v>132</v>
      </c>
      <c r="E817" s="227" t="s">
        <v>19</v>
      </c>
      <c r="F817" s="228" t="s">
        <v>784</v>
      </c>
      <c r="G817" s="225"/>
      <c r="H817" s="227" t="s">
        <v>19</v>
      </c>
      <c r="I817" s="229"/>
      <c r="J817" s="225"/>
      <c r="K817" s="225"/>
      <c r="L817" s="230"/>
      <c r="M817" s="231"/>
      <c r="N817" s="232"/>
      <c r="O817" s="232"/>
      <c r="P817" s="232"/>
      <c r="Q817" s="232"/>
      <c r="R817" s="232"/>
      <c r="S817" s="232"/>
      <c r="T817" s="23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4" t="s">
        <v>132</v>
      </c>
      <c r="AU817" s="234" t="s">
        <v>85</v>
      </c>
      <c r="AV817" s="13" t="s">
        <v>83</v>
      </c>
      <c r="AW817" s="13" t="s">
        <v>37</v>
      </c>
      <c r="AX817" s="13" t="s">
        <v>75</v>
      </c>
      <c r="AY817" s="234" t="s">
        <v>122</v>
      </c>
    </row>
    <row r="818" s="13" customFormat="1">
      <c r="A818" s="13"/>
      <c r="B818" s="224"/>
      <c r="C818" s="225"/>
      <c r="D818" s="226" t="s">
        <v>132</v>
      </c>
      <c r="E818" s="227" t="s">
        <v>19</v>
      </c>
      <c r="F818" s="228" t="s">
        <v>785</v>
      </c>
      <c r="G818" s="225"/>
      <c r="H818" s="227" t="s">
        <v>19</v>
      </c>
      <c r="I818" s="229"/>
      <c r="J818" s="225"/>
      <c r="K818" s="225"/>
      <c r="L818" s="230"/>
      <c r="M818" s="231"/>
      <c r="N818" s="232"/>
      <c r="O818" s="232"/>
      <c r="P818" s="232"/>
      <c r="Q818" s="232"/>
      <c r="R818" s="232"/>
      <c r="S818" s="232"/>
      <c r="T818" s="23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4" t="s">
        <v>132</v>
      </c>
      <c r="AU818" s="234" t="s">
        <v>85</v>
      </c>
      <c r="AV818" s="13" t="s">
        <v>83</v>
      </c>
      <c r="AW818" s="13" t="s">
        <v>37</v>
      </c>
      <c r="AX818" s="13" t="s">
        <v>75</v>
      </c>
      <c r="AY818" s="234" t="s">
        <v>122</v>
      </c>
    </row>
    <row r="819" s="14" customFormat="1">
      <c r="A819" s="14"/>
      <c r="B819" s="235"/>
      <c r="C819" s="236"/>
      <c r="D819" s="226" t="s">
        <v>132</v>
      </c>
      <c r="E819" s="237" t="s">
        <v>19</v>
      </c>
      <c r="F819" s="238" t="s">
        <v>786</v>
      </c>
      <c r="G819" s="236"/>
      <c r="H819" s="239">
        <v>20</v>
      </c>
      <c r="I819" s="240"/>
      <c r="J819" s="236"/>
      <c r="K819" s="236"/>
      <c r="L819" s="241"/>
      <c r="M819" s="242"/>
      <c r="N819" s="243"/>
      <c r="O819" s="243"/>
      <c r="P819" s="243"/>
      <c r="Q819" s="243"/>
      <c r="R819" s="243"/>
      <c r="S819" s="243"/>
      <c r="T819" s="24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5" t="s">
        <v>132</v>
      </c>
      <c r="AU819" s="245" t="s">
        <v>85</v>
      </c>
      <c r="AV819" s="14" t="s">
        <v>85</v>
      </c>
      <c r="AW819" s="14" t="s">
        <v>37</v>
      </c>
      <c r="AX819" s="14" t="s">
        <v>75</v>
      </c>
      <c r="AY819" s="245" t="s">
        <v>122</v>
      </c>
    </row>
    <row r="820" s="13" customFormat="1">
      <c r="A820" s="13"/>
      <c r="B820" s="224"/>
      <c r="C820" s="225"/>
      <c r="D820" s="226" t="s">
        <v>132</v>
      </c>
      <c r="E820" s="227" t="s">
        <v>19</v>
      </c>
      <c r="F820" s="228" t="s">
        <v>787</v>
      </c>
      <c r="G820" s="225"/>
      <c r="H820" s="227" t="s">
        <v>19</v>
      </c>
      <c r="I820" s="229"/>
      <c r="J820" s="225"/>
      <c r="K820" s="225"/>
      <c r="L820" s="230"/>
      <c r="M820" s="231"/>
      <c r="N820" s="232"/>
      <c r="O820" s="232"/>
      <c r="P820" s="232"/>
      <c r="Q820" s="232"/>
      <c r="R820" s="232"/>
      <c r="S820" s="232"/>
      <c r="T820" s="23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4" t="s">
        <v>132</v>
      </c>
      <c r="AU820" s="234" t="s">
        <v>85</v>
      </c>
      <c r="AV820" s="13" t="s">
        <v>83</v>
      </c>
      <c r="AW820" s="13" t="s">
        <v>37</v>
      </c>
      <c r="AX820" s="13" t="s">
        <v>75</v>
      </c>
      <c r="AY820" s="234" t="s">
        <v>122</v>
      </c>
    </row>
    <row r="821" s="13" customFormat="1">
      <c r="A821" s="13"/>
      <c r="B821" s="224"/>
      <c r="C821" s="225"/>
      <c r="D821" s="226" t="s">
        <v>132</v>
      </c>
      <c r="E821" s="227" t="s">
        <v>19</v>
      </c>
      <c r="F821" s="228" t="s">
        <v>788</v>
      </c>
      <c r="G821" s="225"/>
      <c r="H821" s="227" t="s">
        <v>19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132</v>
      </c>
      <c r="AU821" s="234" t="s">
        <v>85</v>
      </c>
      <c r="AV821" s="13" t="s">
        <v>83</v>
      </c>
      <c r="AW821" s="13" t="s">
        <v>37</v>
      </c>
      <c r="AX821" s="13" t="s">
        <v>75</v>
      </c>
      <c r="AY821" s="234" t="s">
        <v>122</v>
      </c>
    </row>
    <row r="822" s="14" customFormat="1">
      <c r="A822" s="14"/>
      <c r="B822" s="235"/>
      <c r="C822" s="236"/>
      <c r="D822" s="226" t="s">
        <v>132</v>
      </c>
      <c r="E822" s="237" t="s">
        <v>19</v>
      </c>
      <c r="F822" s="238" t="s">
        <v>789</v>
      </c>
      <c r="G822" s="236"/>
      <c r="H822" s="239">
        <v>77</v>
      </c>
      <c r="I822" s="240"/>
      <c r="J822" s="236"/>
      <c r="K822" s="236"/>
      <c r="L822" s="241"/>
      <c r="M822" s="242"/>
      <c r="N822" s="243"/>
      <c r="O822" s="243"/>
      <c r="P822" s="243"/>
      <c r="Q822" s="243"/>
      <c r="R822" s="243"/>
      <c r="S822" s="243"/>
      <c r="T822" s="24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5" t="s">
        <v>132</v>
      </c>
      <c r="AU822" s="245" t="s">
        <v>85</v>
      </c>
      <c r="AV822" s="14" t="s">
        <v>85</v>
      </c>
      <c r="AW822" s="14" t="s">
        <v>37</v>
      </c>
      <c r="AX822" s="14" t="s">
        <v>75</v>
      </c>
      <c r="AY822" s="245" t="s">
        <v>122</v>
      </c>
    </row>
    <row r="823" s="15" customFormat="1">
      <c r="A823" s="15"/>
      <c r="B823" s="246"/>
      <c r="C823" s="247"/>
      <c r="D823" s="226" t="s">
        <v>132</v>
      </c>
      <c r="E823" s="248" t="s">
        <v>19</v>
      </c>
      <c r="F823" s="249" t="s">
        <v>140</v>
      </c>
      <c r="G823" s="247"/>
      <c r="H823" s="250">
        <v>117</v>
      </c>
      <c r="I823" s="251"/>
      <c r="J823" s="247"/>
      <c r="K823" s="247"/>
      <c r="L823" s="252"/>
      <c r="M823" s="253"/>
      <c r="N823" s="254"/>
      <c r="O823" s="254"/>
      <c r="P823" s="254"/>
      <c r="Q823" s="254"/>
      <c r="R823" s="254"/>
      <c r="S823" s="254"/>
      <c r="T823" s="25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256" t="s">
        <v>132</v>
      </c>
      <c r="AU823" s="256" t="s">
        <v>85</v>
      </c>
      <c r="AV823" s="15" t="s">
        <v>129</v>
      </c>
      <c r="AW823" s="15" t="s">
        <v>37</v>
      </c>
      <c r="AX823" s="15" t="s">
        <v>83</v>
      </c>
      <c r="AY823" s="256" t="s">
        <v>122</v>
      </c>
    </row>
    <row r="824" s="2" customFormat="1" ht="24.15" customHeight="1">
      <c r="A824" s="40"/>
      <c r="B824" s="41"/>
      <c r="C824" s="206" t="s">
        <v>793</v>
      </c>
      <c r="D824" s="206" t="s">
        <v>124</v>
      </c>
      <c r="E824" s="207" t="s">
        <v>579</v>
      </c>
      <c r="F824" s="208" t="s">
        <v>580</v>
      </c>
      <c r="G824" s="209" t="s">
        <v>321</v>
      </c>
      <c r="H824" s="210">
        <v>30</v>
      </c>
      <c r="I824" s="211"/>
      <c r="J824" s="212">
        <f>ROUND(I824*H824,2)</f>
        <v>0</v>
      </c>
      <c r="K824" s="208" t="s">
        <v>128</v>
      </c>
      <c r="L824" s="46"/>
      <c r="M824" s="213" t="s">
        <v>19</v>
      </c>
      <c r="N824" s="214" t="s">
        <v>46</v>
      </c>
      <c r="O824" s="86"/>
      <c r="P824" s="215">
        <f>O824*H824</f>
        <v>0</v>
      </c>
      <c r="Q824" s="215">
        <v>0</v>
      </c>
      <c r="R824" s="215">
        <f>Q824*H824</f>
        <v>0</v>
      </c>
      <c r="S824" s="215">
        <v>0</v>
      </c>
      <c r="T824" s="216">
        <f>S824*H824</f>
        <v>0</v>
      </c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R824" s="217" t="s">
        <v>327</v>
      </c>
      <c r="AT824" s="217" t="s">
        <v>124</v>
      </c>
      <c r="AU824" s="217" t="s">
        <v>85</v>
      </c>
      <c r="AY824" s="19" t="s">
        <v>122</v>
      </c>
      <c r="BE824" s="218">
        <f>IF(N824="základní",J824,0)</f>
        <v>0</v>
      </c>
      <c r="BF824" s="218">
        <f>IF(N824="snížená",J824,0)</f>
        <v>0</v>
      </c>
      <c r="BG824" s="218">
        <f>IF(N824="zákl. přenesená",J824,0)</f>
        <v>0</v>
      </c>
      <c r="BH824" s="218">
        <f>IF(N824="sníž. přenesená",J824,0)</f>
        <v>0</v>
      </c>
      <c r="BI824" s="218">
        <f>IF(N824="nulová",J824,0)</f>
        <v>0</v>
      </c>
      <c r="BJ824" s="19" t="s">
        <v>83</v>
      </c>
      <c r="BK824" s="218">
        <f>ROUND(I824*H824,2)</f>
        <v>0</v>
      </c>
      <c r="BL824" s="19" t="s">
        <v>327</v>
      </c>
      <c r="BM824" s="217" t="s">
        <v>794</v>
      </c>
    </row>
    <row r="825" s="2" customFormat="1">
      <c r="A825" s="40"/>
      <c r="B825" s="41"/>
      <c r="C825" s="42"/>
      <c r="D825" s="219" t="s">
        <v>130</v>
      </c>
      <c r="E825" s="42"/>
      <c r="F825" s="220" t="s">
        <v>582</v>
      </c>
      <c r="G825" s="42"/>
      <c r="H825" s="42"/>
      <c r="I825" s="221"/>
      <c r="J825" s="42"/>
      <c r="K825" s="42"/>
      <c r="L825" s="46"/>
      <c r="M825" s="222"/>
      <c r="N825" s="223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130</v>
      </c>
      <c r="AU825" s="19" t="s">
        <v>85</v>
      </c>
    </row>
    <row r="826" s="13" customFormat="1">
      <c r="A826" s="13"/>
      <c r="B826" s="224"/>
      <c r="C826" s="225"/>
      <c r="D826" s="226" t="s">
        <v>132</v>
      </c>
      <c r="E826" s="227" t="s">
        <v>19</v>
      </c>
      <c r="F826" s="228" t="s">
        <v>407</v>
      </c>
      <c r="G826" s="225"/>
      <c r="H826" s="227" t="s">
        <v>19</v>
      </c>
      <c r="I826" s="229"/>
      <c r="J826" s="225"/>
      <c r="K826" s="225"/>
      <c r="L826" s="230"/>
      <c r="M826" s="231"/>
      <c r="N826" s="232"/>
      <c r="O826" s="232"/>
      <c r="P826" s="232"/>
      <c r="Q826" s="232"/>
      <c r="R826" s="232"/>
      <c r="S826" s="232"/>
      <c r="T826" s="23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4" t="s">
        <v>132</v>
      </c>
      <c r="AU826" s="234" t="s">
        <v>85</v>
      </c>
      <c r="AV826" s="13" t="s">
        <v>83</v>
      </c>
      <c r="AW826" s="13" t="s">
        <v>37</v>
      </c>
      <c r="AX826" s="13" t="s">
        <v>75</v>
      </c>
      <c r="AY826" s="234" t="s">
        <v>122</v>
      </c>
    </row>
    <row r="827" s="13" customFormat="1">
      <c r="A827" s="13"/>
      <c r="B827" s="224"/>
      <c r="C827" s="225"/>
      <c r="D827" s="226" t="s">
        <v>132</v>
      </c>
      <c r="E827" s="227" t="s">
        <v>19</v>
      </c>
      <c r="F827" s="228" t="s">
        <v>782</v>
      </c>
      <c r="G827" s="225"/>
      <c r="H827" s="227" t="s">
        <v>19</v>
      </c>
      <c r="I827" s="229"/>
      <c r="J827" s="225"/>
      <c r="K827" s="225"/>
      <c r="L827" s="230"/>
      <c r="M827" s="231"/>
      <c r="N827" s="232"/>
      <c r="O827" s="232"/>
      <c r="P827" s="232"/>
      <c r="Q827" s="232"/>
      <c r="R827" s="232"/>
      <c r="S827" s="232"/>
      <c r="T827" s="23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4" t="s">
        <v>132</v>
      </c>
      <c r="AU827" s="234" t="s">
        <v>85</v>
      </c>
      <c r="AV827" s="13" t="s">
        <v>83</v>
      </c>
      <c r="AW827" s="13" t="s">
        <v>37</v>
      </c>
      <c r="AX827" s="13" t="s">
        <v>75</v>
      </c>
      <c r="AY827" s="234" t="s">
        <v>122</v>
      </c>
    </row>
    <row r="828" s="13" customFormat="1">
      <c r="A828" s="13"/>
      <c r="B828" s="224"/>
      <c r="C828" s="225"/>
      <c r="D828" s="226" t="s">
        <v>132</v>
      </c>
      <c r="E828" s="227" t="s">
        <v>19</v>
      </c>
      <c r="F828" s="228" t="s">
        <v>795</v>
      </c>
      <c r="G828" s="225"/>
      <c r="H828" s="227" t="s">
        <v>19</v>
      </c>
      <c r="I828" s="229"/>
      <c r="J828" s="225"/>
      <c r="K828" s="225"/>
      <c r="L828" s="230"/>
      <c r="M828" s="231"/>
      <c r="N828" s="232"/>
      <c r="O828" s="232"/>
      <c r="P828" s="232"/>
      <c r="Q828" s="232"/>
      <c r="R828" s="232"/>
      <c r="S828" s="232"/>
      <c r="T828" s="23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4" t="s">
        <v>132</v>
      </c>
      <c r="AU828" s="234" t="s">
        <v>85</v>
      </c>
      <c r="AV828" s="13" t="s">
        <v>83</v>
      </c>
      <c r="AW828" s="13" t="s">
        <v>37</v>
      </c>
      <c r="AX828" s="13" t="s">
        <v>75</v>
      </c>
      <c r="AY828" s="234" t="s">
        <v>122</v>
      </c>
    </row>
    <row r="829" s="14" customFormat="1">
      <c r="A829" s="14"/>
      <c r="B829" s="235"/>
      <c r="C829" s="236"/>
      <c r="D829" s="226" t="s">
        <v>132</v>
      </c>
      <c r="E829" s="237" t="s">
        <v>19</v>
      </c>
      <c r="F829" s="238" t="s">
        <v>796</v>
      </c>
      <c r="G829" s="236"/>
      <c r="H829" s="239">
        <v>30</v>
      </c>
      <c r="I829" s="240"/>
      <c r="J829" s="236"/>
      <c r="K829" s="236"/>
      <c r="L829" s="241"/>
      <c r="M829" s="242"/>
      <c r="N829" s="243"/>
      <c r="O829" s="243"/>
      <c r="P829" s="243"/>
      <c r="Q829" s="243"/>
      <c r="R829" s="243"/>
      <c r="S829" s="243"/>
      <c r="T829" s="24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5" t="s">
        <v>132</v>
      </c>
      <c r="AU829" s="245" t="s">
        <v>85</v>
      </c>
      <c r="AV829" s="14" t="s">
        <v>85</v>
      </c>
      <c r="AW829" s="14" t="s">
        <v>37</v>
      </c>
      <c r="AX829" s="14" t="s">
        <v>75</v>
      </c>
      <c r="AY829" s="245" t="s">
        <v>122</v>
      </c>
    </row>
    <row r="830" s="15" customFormat="1">
      <c r="A830" s="15"/>
      <c r="B830" s="246"/>
      <c r="C830" s="247"/>
      <c r="D830" s="226" t="s">
        <v>132</v>
      </c>
      <c r="E830" s="248" t="s">
        <v>19</v>
      </c>
      <c r="F830" s="249" t="s">
        <v>140</v>
      </c>
      <c r="G830" s="247"/>
      <c r="H830" s="250">
        <v>30</v>
      </c>
      <c r="I830" s="251"/>
      <c r="J830" s="247"/>
      <c r="K830" s="247"/>
      <c r="L830" s="252"/>
      <c r="M830" s="253"/>
      <c r="N830" s="254"/>
      <c r="O830" s="254"/>
      <c r="P830" s="254"/>
      <c r="Q830" s="254"/>
      <c r="R830" s="254"/>
      <c r="S830" s="254"/>
      <c r="T830" s="25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56" t="s">
        <v>132</v>
      </c>
      <c r="AU830" s="256" t="s">
        <v>85</v>
      </c>
      <c r="AV830" s="15" t="s">
        <v>129</v>
      </c>
      <c r="AW830" s="15" t="s">
        <v>37</v>
      </c>
      <c r="AX830" s="15" t="s">
        <v>83</v>
      </c>
      <c r="AY830" s="256" t="s">
        <v>122</v>
      </c>
    </row>
    <row r="831" s="2" customFormat="1" ht="16.5" customHeight="1">
      <c r="A831" s="40"/>
      <c r="B831" s="41"/>
      <c r="C831" s="257" t="s">
        <v>477</v>
      </c>
      <c r="D831" s="257" t="s">
        <v>205</v>
      </c>
      <c r="E831" s="258" t="s">
        <v>797</v>
      </c>
      <c r="F831" s="259" t="s">
        <v>798</v>
      </c>
      <c r="G831" s="260" t="s">
        <v>321</v>
      </c>
      <c r="H831" s="261">
        <v>30</v>
      </c>
      <c r="I831" s="262"/>
      <c r="J831" s="263">
        <f>ROUND(I831*H831,2)</f>
        <v>0</v>
      </c>
      <c r="K831" s="259" t="s">
        <v>128</v>
      </c>
      <c r="L831" s="264"/>
      <c r="M831" s="265" t="s">
        <v>19</v>
      </c>
      <c r="N831" s="266" t="s">
        <v>46</v>
      </c>
      <c r="O831" s="86"/>
      <c r="P831" s="215">
        <f>O831*H831</f>
        <v>0</v>
      </c>
      <c r="Q831" s="215">
        <v>0</v>
      </c>
      <c r="R831" s="215">
        <f>Q831*H831</f>
        <v>0</v>
      </c>
      <c r="S831" s="215">
        <v>0</v>
      </c>
      <c r="T831" s="216">
        <f>S831*H831</f>
        <v>0</v>
      </c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R831" s="217" t="s">
        <v>513</v>
      </c>
      <c r="AT831" s="217" t="s">
        <v>205</v>
      </c>
      <c r="AU831" s="217" t="s">
        <v>85</v>
      </c>
      <c r="AY831" s="19" t="s">
        <v>122</v>
      </c>
      <c r="BE831" s="218">
        <f>IF(N831="základní",J831,0)</f>
        <v>0</v>
      </c>
      <c r="BF831" s="218">
        <f>IF(N831="snížená",J831,0)</f>
        <v>0</v>
      </c>
      <c r="BG831" s="218">
        <f>IF(N831="zákl. přenesená",J831,0)</f>
        <v>0</v>
      </c>
      <c r="BH831" s="218">
        <f>IF(N831="sníž. přenesená",J831,0)</f>
        <v>0</v>
      </c>
      <c r="BI831" s="218">
        <f>IF(N831="nulová",J831,0)</f>
        <v>0</v>
      </c>
      <c r="BJ831" s="19" t="s">
        <v>83</v>
      </c>
      <c r="BK831" s="218">
        <f>ROUND(I831*H831,2)</f>
        <v>0</v>
      </c>
      <c r="BL831" s="19" t="s">
        <v>327</v>
      </c>
      <c r="BM831" s="217" t="s">
        <v>799</v>
      </c>
    </row>
    <row r="832" s="2" customFormat="1">
      <c r="A832" s="40"/>
      <c r="B832" s="41"/>
      <c r="C832" s="42"/>
      <c r="D832" s="226" t="s">
        <v>524</v>
      </c>
      <c r="E832" s="42"/>
      <c r="F832" s="267" t="s">
        <v>800</v>
      </c>
      <c r="G832" s="42"/>
      <c r="H832" s="42"/>
      <c r="I832" s="221"/>
      <c r="J832" s="42"/>
      <c r="K832" s="42"/>
      <c r="L832" s="46"/>
      <c r="M832" s="222"/>
      <c r="N832" s="223"/>
      <c r="O832" s="86"/>
      <c r="P832" s="86"/>
      <c r="Q832" s="86"/>
      <c r="R832" s="86"/>
      <c r="S832" s="86"/>
      <c r="T832" s="87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T832" s="19" t="s">
        <v>524</v>
      </c>
      <c r="AU832" s="19" t="s">
        <v>85</v>
      </c>
    </row>
    <row r="833" s="13" customFormat="1">
      <c r="A833" s="13"/>
      <c r="B833" s="224"/>
      <c r="C833" s="225"/>
      <c r="D833" s="226" t="s">
        <v>132</v>
      </c>
      <c r="E833" s="227" t="s">
        <v>19</v>
      </c>
      <c r="F833" s="228" t="s">
        <v>407</v>
      </c>
      <c r="G833" s="225"/>
      <c r="H833" s="227" t="s">
        <v>19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4" t="s">
        <v>132</v>
      </c>
      <c r="AU833" s="234" t="s">
        <v>85</v>
      </c>
      <c r="AV833" s="13" t="s">
        <v>83</v>
      </c>
      <c r="AW833" s="13" t="s">
        <v>37</v>
      </c>
      <c r="AX833" s="13" t="s">
        <v>75</v>
      </c>
      <c r="AY833" s="234" t="s">
        <v>122</v>
      </c>
    </row>
    <row r="834" s="13" customFormat="1">
      <c r="A834" s="13"/>
      <c r="B834" s="224"/>
      <c r="C834" s="225"/>
      <c r="D834" s="226" t="s">
        <v>132</v>
      </c>
      <c r="E834" s="227" t="s">
        <v>19</v>
      </c>
      <c r="F834" s="228" t="s">
        <v>795</v>
      </c>
      <c r="G834" s="225"/>
      <c r="H834" s="227" t="s">
        <v>19</v>
      </c>
      <c r="I834" s="229"/>
      <c r="J834" s="225"/>
      <c r="K834" s="225"/>
      <c r="L834" s="230"/>
      <c r="M834" s="231"/>
      <c r="N834" s="232"/>
      <c r="O834" s="232"/>
      <c r="P834" s="232"/>
      <c r="Q834" s="232"/>
      <c r="R834" s="232"/>
      <c r="S834" s="232"/>
      <c r="T834" s="23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4" t="s">
        <v>132</v>
      </c>
      <c r="AU834" s="234" t="s">
        <v>85</v>
      </c>
      <c r="AV834" s="13" t="s">
        <v>83</v>
      </c>
      <c r="AW834" s="13" t="s">
        <v>37</v>
      </c>
      <c r="AX834" s="13" t="s">
        <v>75</v>
      </c>
      <c r="AY834" s="234" t="s">
        <v>122</v>
      </c>
    </row>
    <row r="835" s="14" customFormat="1">
      <c r="A835" s="14"/>
      <c r="B835" s="235"/>
      <c r="C835" s="236"/>
      <c r="D835" s="226" t="s">
        <v>132</v>
      </c>
      <c r="E835" s="237" t="s">
        <v>19</v>
      </c>
      <c r="F835" s="238" t="s">
        <v>796</v>
      </c>
      <c r="G835" s="236"/>
      <c r="H835" s="239">
        <v>30</v>
      </c>
      <c r="I835" s="240"/>
      <c r="J835" s="236"/>
      <c r="K835" s="236"/>
      <c r="L835" s="241"/>
      <c r="M835" s="242"/>
      <c r="N835" s="243"/>
      <c r="O835" s="243"/>
      <c r="P835" s="243"/>
      <c r="Q835" s="243"/>
      <c r="R835" s="243"/>
      <c r="S835" s="243"/>
      <c r="T835" s="24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5" t="s">
        <v>132</v>
      </c>
      <c r="AU835" s="245" t="s">
        <v>85</v>
      </c>
      <c r="AV835" s="14" t="s">
        <v>85</v>
      </c>
      <c r="AW835" s="14" t="s">
        <v>37</v>
      </c>
      <c r="AX835" s="14" t="s">
        <v>75</v>
      </c>
      <c r="AY835" s="245" t="s">
        <v>122</v>
      </c>
    </row>
    <row r="836" s="15" customFormat="1">
      <c r="A836" s="15"/>
      <c r="B836" s="246"/>
      <c r="C836" s="247"/>
      <c r="D836" s="226" t="s">
        <v>132</v>
      </c>
      <c r="E836" s="248" t="s">
        <v>19</v>
      </c>
      <c r="F836" s="249" t="s">
        <v>140</v>
      </c>
      <c r="G836" s="247"/>
      <c r="H836" s="250">
        <v>30</v>
      </c>
      <c r="I836" s="251"/>
      <c r="J836" s="247"/>
      <c r="K836" s="247"/>
      <c r="L836" s="252"/>
      <c r="M836" s="253"/>
      <c r="N836" s="254"/>
      <c r="O836" s="254"/>
      <c r="P836" s="254"/>
      <c r="Q836" s="254"/>
      <c r="R836" s="254"/>
      <c r="S836" s="254"/>
      <c r="T836" s="25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56" t="s">
        <v>132</v>
      </c>
      <c r="AU836" s="256" t="s">
        <v>85</v>
      </c>
      <c r="AV836" s="15" t="s">
        <v>129</v>
      </c>
      <c r="AW836" s="15" t="s">
        <v>37</v>
      </c>
      <c r="AX836" s="15" t="s">
        <v>83</v>
      </c>
      <c r="AY836" s="256" t="s">
        <v>122</v>
      </c>
    </row>
    <row r="837" s="2" customFormat="1" ht="24.15" customHeight="1">
      <c r="A837" s="40"/>
      <c r="B837" s="41"/>
      <c r="C837" s="206" t="s">
        <v>801</v>
      </c>
      <c r="D837" s="206" t="s">
        <v>124</v>
      </c>
      <c r="E837" s="207" t="s">
        <v>802</v>
      </c>
      <c r="F837" s="208" t="s">
        <v>803</v>
      </c>
      <c r="G837" s="209" t="s">
        <v>321</v>
      </c>
      <c r="H837" s="210">
        <v>26</v>
      </c>
      <c r="I837" s="211"/>
      <c r="J837" s="212">
        <f>ROUND(I837*H837,2)</f>
        <v>0</v>
      </c>
      <c r="K837" s="208" t="s">
        <v>128</v>
      </c>
      <c r="L837" s="46"/>
      <c r="M837" s="213" t="s">
        <v>19</v>
      </c>
      <c r="N837" s="214" t="s">
        <v>46</v>
      </c>
      <c r="O837" s="86"/>
      <c r="P837" s="215">
        <f>O837*H837</f>
        <v>0</v>
      </c>
      <c r="Q837" s="215">
        <v>0</v>
      </c>
      <c r="R837" s="215">
        <f>Q837*H837</f>
        <v>0</v>
      </c>
      <c r="S837" s="215">
        <v>0</v>
      </c>
      <c r="T837" s="216">
        <f>S837*H837</f>
        <v>0</v>
      </c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R837" s="217" t="s">
        <v>327</v>
      </c>
      <c r="AT837" s="217" t="s">
        <v>124</v>
      </c>
      <c r="AU837" s="217" t="s">
        <v>85</v>
      </c>
      <c r="AY837" s="19" t="s">
        <v>122</v>
      </c>
      <c r="BE837" s="218">
        <f>IF(N837="základní",J837,0)</f>
        <v>0</v>
      </c>
      <c r="BF837" s="218">
        <f>IF(N837="snížená",J837,0)</f>
        <v>0</v>
      </c>
      <c r="BG837" s="218">
        <f>IF(N837="zákl. přenesená",J837,0)</f>
        <v>0</v>
      </c>
      <c r="BH837" s="218">
        <f>IF(N837="sníž. přenesená",J837,0)</f>
        <v>0</v>
      </c>
      <c r="BI837" s="218">
        <f>IF(N837="nulová",J837,0)</f>
        <v>0</v>
      </c>
      <c r="BJ837" s="19" t="s">
        <v>83</v>
      </c>
      <c r="BK837" s="218">
        <f>ROUND(I837*H837,2)</f>
        <v>0</v>
      </c>
      <c r="BL837" s="19" t="s">
        <v>327</v>
      </c>
      <c r="BM837" s="217" t="s">
        <v>804</v>
      </c>
    </row>
    <row r="838" s="2" customFormat="1">
      <c r="A838" s="40"/>
      <c r="B838" s="41"/>
      <c r="C838" s="42"/>
      <c r="D838" s="219" t="s">
        <v>130</v>
      </c>
      <c r="E838" s="42"/>
      <c r="F838" s="220" t="s">
        <v>805</v>
      </c>
      <c r="G838" s="42"/>
      <c r="H838" s="42"/>
      <c r="I838" s="221"/>
      <c r="J838" s="42"/>
      <c r="K838" s="42"/>
      <c r="L838" s="46"/>
      <c r="M838" s="222"/>
      <c r="N838" s="223"/>
      <c r="O838" s="86"/>
      <c r="P838" s="86"/>
      <c r="Q838" s="86"/>
      <c r="R838" s="86"/>
      <c r="S838" s="86"/>
      <c r="T838" s="87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T838" s="19" t="s">
        <v>130</v>
      </c>
      <c r="AU838" s="19" t="s">
        <v>85</v>
      </c>
    </row>
    <row r="839" s="13" customFormat="1">
      <c r="A839" s="13"/>
      <c r="B839" s="224"/>
      <c r="C839" s="225"/>
      <c r="D839" s="226" t="s">
        <v>132</v>
      </c>
      <c r="E839" s="227" t="s">
        <v>19</v>
      </c>
      <c r="F839" s="228" t="s">
        <v>489</v>
      </c>
      <c r="G839" s="225"/>
      <c r="H839" s="227" t="s">
        <v>19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132</v>
      </c>
      <c r="AU839" s="234" t="s">
        <v>85</v>
      </c>
      <c r="AV839" s="13" t="s">
        <v>83</v>
      </c>
      <c r="AW839" s="13" t="s">
        <v>37</v>
      </c>
      <c r="AX839" s="13" t="s">
        <v>75</v>
      </c>
      <c r="AY839" s="234" t="s">
        <v>122</v>
      </c>
    </row>
    <row r="840" s="13" customFormat="1">
      <c r="A840" s="13"/>
      <c r="B840" s="224"/>
      <c r="C840" s="225"/>
      <c r="D840" s="226" t="s">
        <v>132</v>
      </c>
      <c r="E840" s="227" t="s">
        <v>19</v>
      </c>
      <c r="F840" s="228" t="s">
        <v>806</v>
      </c>
      <c r="G840" s="225"/>
      <c r="H840" s="227" t="s">
        <v>19</v>
      </c>
      <c r="I840" s="229"/>
      <c r="J840" s="225"/>
      <c r="K840" s="225"/>
      <c r="L840" s="230"/>
      <c r="M840" s="231"/>
      <c r="N840" s="232"/>
      <c r="O840" s="232"/>
      <c r="P840" s="232"/>
      <c r="Q840" s="232"/>
      <c r="R840" s="232"/>
      <c r="S840" s="232"/>
      <c r="T840" s="23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4" t="s">
        <v>132</v>
      </c>
      <c r="AU840" s="234" t="s">
        <v>85</v>
      </c>
      <c r="AV840" s="13" t="s">
        <v>83</v>
      </c>
      <c r="AW840" s="13" t="s">
        <v>37</v>
      </c>
      <c r="AX840" s="13" t="s">
        <v>75</v>
      </c>
      <c r="AY840" s="234" t="s">
        <v>122</v>
      </c>
    </row>
    <row r="841" s="14" customFormat="1">
      <c r="A841" s="14"/>
      <c r="B841" s="235"/>
      <c r="C841" s="236"/>
      <c r="D841" s="226" t="s">
        <v>132</v>
      </c>
      <c r="E841" s="237" t="s">
        <v>19</v>
      </c>
      <c r="F841" s="238" t="s">
        <v>807</v>
      </c>
      <c r="G841" s="236"/>
      <c r="H841" s="239">
        <v>26</v>
      </c>
      <c r="I841" s="240"/>
      <c r="J841" s="236"/>
      <c r="K841" s="236"/>
      <c r="L841" s="241"/>
      <c r="M841" s="242"/>
      <c r="N841" s="243"/>
      <c r="O841" s="243"/>
      <c r="P841" s="243"/>
      <c r="Q841" s="243"/>
      <c r="R841" s="243"/>
      <c r="S841" s="243"/>
      <c r="T841" s="24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45" t="s">
        <v>132</v>
      </c>
      <c r="AU841" s="245" t="s">
        <v>85</v>
      </c>
      <c r="AV841" s="14" t="s">
        <v>85</v>
      </c>
      <c r="AW841" s="14" t="s">
        <v>37</v>
      </c>
      <c r="AX841" s="14" t="s">
        <v>75</v>
      </c>
      <c r="AY841" s="245" t="s">
        <v>122</v>
      </c>
    </row>
    <row r="842" s="15" customFormat="1">
      <c r="A842" s="15"/>
      <c r="B842" s="246"/>
      <c r="C842" s="247"/>
      <c r="D842" s="226" t="s">
        <v>132</v>
      </c>
      <c r="E842" s="248" t="s">
        <v>19</v>
      </c>
      <c r="F842" s="249" t="s">
        <v>140</v>
      </c>
      <c r="G842" s="247"/>
      <c r="H842" s="250">
        <v>26</v>
      </c>
      <c r="I842" s="251"/>
      <c r="J842" s="247"/>
      <c r="K842" s="247"/>
      <c r="L842" s="252"/>
      <c r="M842" s="253"/>
      <c r="N842" s="254"/>
      <c r="O842" s="254"/>
      <c r="P842" s="254"/>
      <c r="Q842" s="254"/>
      <c r="R842" s="254"/>
      <c r="S842" s="254"/>
      <c r="T842" s="25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56" t="s">
        <v>132</v>
      </c>
      <c r="AU842" s="256" t="s">
        <v>85</v>
      </c>
      <c r="AV842" s="15" t="s">
        <v>129</v>
      </c>
      <c r="AW842" s="15" t="s">
        <v>37</v>
      </c>
      <c r="AX842" s="15" t="s">
        <v>83</v>
      </c>
      <c r="AY842" s="256" t="s">
        <v>122</v>
      </c>
    </row>
    <row r="843" s="2" customFormat="1" ht="24.15" customHeight="1">
      <c r="A843" s="40"/>
      <c r="B843" s="41"/>
      <c r="C843" s="206" t="s">
        <v>483</v>
      </c>
      <c r="D843" s="206" t="s">
        <v>124</v>
      </c>
      <c r="E843" s="207" t="s">
        <v>808</v>
      </c>
      <c r="F843" s="208" t="s">
        <v>809</v>
      </c>
      <c r="G843" s="209" t="s">
        <v>321</v>
      </c>
      <c r="H843" s="210">
        <v>20</v>
      </c>
      <c r="I843" s="211"/>
      <c r="J843" s="212">
        <f>ROUND(I843*H843,2)</f>
        <v>0</v>
      </c>
      <c r="K843" s="208" t="s">
        <v>128</v>
      </c>
      <c r="L843" s="46"/>
      <c r="M843" s="213" t="s">
        <v>19</v>
      </c>
      <c r="N843" s="214" t="s">
        <v>46</v>
      </c>
      <c r="O843" s="86"/>
      <c r="P843" s="215">
        <f>O843*H843</f>
        <v>0</v>
      </c>
      <c r="Q843" s="215">
        <v>0</v>
      </c>
      <c r="R843" s="215">
        <f>Q843*H843</f>
        <v>0</v>
      </c>
      <c r="S843" s="215">
        <v>0</v>
      </c>
      <c r="T843" s="216">
        <f>S843*H843</f>
        <v>0</v>
      </c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R843" s="217" t="s">
        <v>327</v>
      </c>
      <c r="AT843" s="217" t="s">
        <v>124</v>
      </c>
      <c r="AU843" s="217" t="s">
        <v>85</v>
      </c>
      <c r="AY843" s="19" t="s">
        <v>122</v>
      </c>
      <c r="BE843" s="218">
        <f>IF(N843="základní",J843,0)</f>
        <v>0</v>
      </c>
      <c r="BF843" s="218">
        <f>IF(N843="snížená",J843,0)</f>
        <v>0</v>
      </c>
      <c r="BG843" s="218">
        <f>IF(N843="zákl. přenesená",J843,0)</f>
        <v>0</v>
      </c>
      <c r="BH843" s="218">
        <f>IF(N843="sníž. přenesená",J843,0)</f>
        <v>0</v>
      </c>
      <c r="BI843" s="218">
        <f>IF(N843="nulová",J843,0)</f>
        <v>0</v>
      </c>
      <c r="BJ843" s="19" t="s">
        <v>83</v>
      </c>
      <c r="BK843" s="218">
        <f>ROUND(I843*H843,2)</f>
        <v>0</v>
      </c>
      <c r="BL843" s="19" t="s">
        <v>327</v>
      </c>
      <c r="BM843" s="217" t="s">
        <v>810</v>
      </c>
    </row>
    <row r="844" s="2" customFormat="1">
      <c r="A844" s="40"/>
      <c r="B844" s="41"/>
      <c r="C844" s="42"/>
      <c r="D844" s="219" t="s">
        <v>130</v>
      </c>
      <c r="E844" s="42"/>
      <c r="F844" s="220" t="s">
        <v>811</v>
      </c>
      <c r="G844" s="42"/>
      <c r="H844" s="42"/>
      <c r="I844" s="221"/>
      <c r="J844" s="42"/>
      <c r="K844" s="42"/>
      <c r="L844" s="46"/>
      <c r="M844" s="222"/>
      <c r="N844" s="223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130</v>
      </c>
      <c r="AU844" s="19" t="s">
        <v>85</v>
      </c>
    </row>
    <row r="845" s="13" customFormat="1">
      <c r="A845" s="13"/>
      <c r="B845" s="224"/>
      <c r="C845" s="225"/>
      <c r="D845" s="226" t="s">
        <v>132</v>
      </c>
      <c r="E845" s="227" t="s">
        <v>19</v>
      </c>
      <c r="F845" s="228" t="s">
        <v>806</v>
      </c>
      <c r="G845" s="225"/>
      <c r="H845" s="227" t="s">
        <v>19</v>
      </c>
      <c r="I845" s="229"/>
      <c r="J845" s="225"/>
      <c r="K845" s="225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132</v>
      </c>
      <c r="AU845" s="234" t="s">
        <v>85</v>
      </c>
      <c r="AV845" s="13" t="s">
        <v>83</v>
      </c>
      <c r="AW845" s="13" t="s">
        <v>37</v>
      </c>
      <c r="AX845" s="13" t="s">
        <v>75</v>
      </c>
      <c r="AY845" s="234" t="s">
        <v>122</v>
      </c>
    </row>
    <row r="846" s="14" customFormat="1">
      <c r="A846" s="14"/>
      <c r="B846" s="235"/>
      <c r="C846" s="236"/>
      <c r="D846" s="226" t="s">
        <v>132</v>
      </c>
      <c r="E846" s="237" t="s">
        <v>19</v>
      </c>
      <c r="F846" s="238" t="s">
        <v>812</v>
      </c>
      <c r="G846" s="236"/>
      <c r="H846" s="239">
        <v>20</v>
      </c>
      <c r="I846" s="240"/>
      <c r="J846" s="236"/>
      <c r="K846" s="236"/>
      <c r="L846" s="241"/>
      <c r="M846" s="242"/>
      <c r="N846" s="243"/>
      <c r="O846" s="243"/>
      <c r="P846" s="243"/>
      <c r="Q846" s="243"/>
      <c r="R846" s="243"/>
      <c r="S846" s="243"/>
      <c r="T846" s="24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5" t="s">
        <v>132</v>
      </c>
      <c r="AU846" s="245" t="s">
        <v>85</v>
      </c>
      <c r="AV846" s="14" t="s">
        <v>85</v>
      </c>
      <c r="AW846" s="14" t="s">
        <v>37</v>
      </c>
      <c r="AX846" s="14" t="s">
        <v>75</v>
      </c>
      <c r="AY846" s="245" t="s">
        <v>122</v>
      </c>
    </row>
    <row r="847" s="15" customFormat="1">
      <c r="A847" s="15"/>
      <c r="B847" s="246"/>
      <c r="C847" s="247"/>
      <c r="D847" s="226" t="s">
        <v>132</v>
      </c>
      <c r="E847" s="248" t="s">
        <v>19</v>
      </c>
      <c r="F847" s="249" t="s">
        <v>140</v>
      </c>
      <c r="G847" s="247"/>
      <c r="H847" s="250">
        <v>20</v>
      </c>
      <c r="I847" s="251"/>
      <c r="J847" s="247"/>
      <c r="K847" s="247"/>
      <c r="L847" s="252"/>
      <c r="M847" s="253"/>
      <c r="N847" s="254"/>
      <c r="O847" s="254"/>
      <c r="P847" s="254"/>
      <c r="Q847" s="254"/>
      <c r="R847" s="254"/>
      <c r="S847" s="254"/>
      <c r="T847" s="25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56" t="s">
        <v>132</v>
      </c>
      <c r="AU847" s="256" t="s">
        <v>85</v>
      </c>
      <c r="AV847" s="15" t="s">
        <v>129</v>
      </c>
      <c r="AW847" s="15" t="s">
        <v>37</v>
      </c>
      <c r="AX847" s="15" t="s">
        <v>83</v>
      </c>
      <c r="AY847" s="256" t="s">
        <v>122</v>
      </c>
    </row>
    <row r="848" s="2" customFormat="1" ht="24.15" customHeight="1">
      <c r="A848" s="40"/>
      <c r="B848" s="41"/>
      <c r="C848" s="206" t="s">
        <v>813</v>
      </c>
      <c r="D848" s="206" t="s">
        <v>124</v>
      </c>
      <c r="E848" s="207" t="s">
        <v>814</v>
      </c>
      <c r="F848" s="208" t="s">
        <v>815</v>
      </c>
      <c r="G848" s="209" t="s">
        <v>321</v>
      </c>
      <c r="H848" s="210">
        <v>10</v>
      </c>
      <c r="I848" s="211"/>
      <c r="J848" s="212">
        <f>ROUND(I848*H848,2)</f>
        <v>0</v>
      </c>
      <c r="K848" s="208" t="s">
        <v>128</v>
      </c>
      <c r="L848" s="46"/>
      <c r="M848" s="213" t="s">
        <v>19</v>
      </c>
      <c r="N848" s="214" t="s">
        <v>46</v>
      </c>
      <c r="O848" s="86"/>
      <c r="P848" s="215">
        <f>O848*H848</f>
        <v>0</v>
      </c>
      <c r="Q848" s="215">
        <v>0</v>
      </c>
      <c r="R848" s="215">
        <f>Q848*H848</f>
        <v>0</v>
      </c>
      <c r="S848" s="215">
        <v>0</v>
      </c>
      <c r="T848" s="216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7" t="s">
        <v>327</v>
      </c>
      <c r="AT848" s="217" t="s">
        <v>124</v>
      </c>
      <c r="AU848" s="217" t="s">
        <v>85</v>
      </c>
      <c r="AY848" s="19" t="s">
        <v>122</v>
      </c>
      <c r="BE848" s="218">
        <f>IF(N848="základní",J848,0)</f>
        <v>0</v>
      </c>
      <c r="BF848" s="218">
        <f>IF(N848="snížená",J848,0)</f>
        <v>0</v>
      </c>
      <c r="BG848" s="218">
        <f>IF(N848="zákl. přenesená",J848,0)</f>
        <v>0</v>
      </c>
      <c r="BH848" s="218">
        <f>IF(N848="sníž. přenesená",J848,0)</f>
        <v>0</v>
      </c>
      <c r="BI848" s="218">
        <f>IF(N848="nulová",J848,0)</f>
        <v>0</v>
      </c>
      <c r="BJ848" s="19" t="s">
        <v>83</v>
      </c>
      <c r="BK848" s="218">
        <f>ROUND(I848*H848,2)</f>
        <v>0</v>
      </c>
      <c r="BL848" s="19" t="s">
        <v>327</v>
      </c>
      <c r="BM848" s="217" t="s">
        <v>816</v>
      </c>
    </row>
    <row r="849" s="2" customFormat="1">
      <c r="A849" s="40"/>
      <c r="B849" s="41"/>
      <c r="C849" s="42"/>
      <c r="D849" s="219" t="s">
        <v>130</v>
      </c>
      <c r="E849" s="42"/>
      <c r="F849" s="220" t="s">
        <v>817</v>
      </c>
      <c r="G849" s="42"/>
      <c r="H849" s="42"/>
      <c r="I849" s="221"/>
      <c r="J849" s="42"/>
      <c r="K849" s="42"/>
      <c r="L849" s="46"/>
      <c r="M849" s="222"/>
      <c r="N849" s="223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130</v>
      </c>
      <c r="AU849" s="19" t="s">
        <v>85</v>
      </c>
    </row>
    <row r="850" s="13" customFormat="1">
      <c r="A850" s="13"/>
      <c r="B850" s="224"/>
      <c r="C850" s="225"/>
      <c r="D850" s="226" t="s">
        <v>132</v>
      </c>
      <c r="E850" s="227" t="s">
        <v>19</v>
      </c>
      <c r="F850" s="228" t="s">
        <v>806</v>
      </c>
      <c r="G850" s="225"/>
      <c r="H850" s="227" t="s">
        <v>19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132</v>
      </c>
      <c r="AU850" s="234" t="s">
        <v>85</v>
      </c>
      <c r="AV850" s="13" t="s">
        <v>83</v>
      </c>
      <c r="AW850" s="13" t="s">
        <v>37</v>
      </c>
      <c r="AX850" s="13" t="s">
        <v>75</v>
      </c>
      <c r="AY850" s="234" t="s">
        <v>122</v>
      </c>
    </row>
    <row r="851" s="14" customFormat="1">
      <c r="A851" s="14"/>
      <c r="B851" s="235"/>
      <c r="C851" s="236"/>
      <c r="D851" s="226" t="s">
        <v>132</v>
      </c>
      <c r="E851" s="237" t="s">
        <v>19</v>
      </c>
      <c r="F851" s="238" t="s">
        <v>166</v>
      </c>
      <c r="G851" s="236"/>
      <c r="H851" s="239">
        <v>10</v>
      </c>
      <c r="I851" s="240"/>
      <c r="J851" s="236"/>
      <c r="K851" s="236"/>
      <c r="L851" s="241"/>
      <c r="M851" s="242"/>
      <c r="N851" s="243"/>
      <c r="O851" s="243"/>
      <c r="P851" s="243"/>
      <c r="Q851" s="243"/>
      <c r="R851" s="243"/>
      <c r="S851" s="243"/>
      <c r="T851" s="24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5" t="s">
        <v>132</v>
      </c>
      <c r="AU851" s="245" t="s">
        <v>85</v>
      </c>
      <c r="AV851" s="14" t="s">
        <v>85</v>
      </c>
      <c r="AW851" s="14" t="s">
        <v>37</v>
      </c>
      <c r="AX851" s="14" t="s">
        <v>75</v>
      </c>
      <c r="AY851" s="245" t="s">
        <v>122</v>
      </c>
    </row>
    <row r="852" s="15" customFormat="1">
      <c r="A852" s="15"/>
      <c r="B852" s="246"/>
      <c r="C852" s="247"/>
      <c r="D852" s="226" t="s">
        <v>132</v>
      </c>
      <c r="E852" s="248" t="s">
        <v>19</v>
      </c>
      <c r="F852" s="249" t="s">
        <v>140</v>
      </c>
      <c r="G852" s="247"/>
      <c r="H852" s="250">
        <v>10</v>
      </c>
      <c r="I852" s="251"/>
      <c r="J852" s="247"/>
      <c r="K852" s="247"/>
      <c r="L852" s="252"/>
      <c r="M852" s="253"/>
      <c r="N852" s="254"/>
      <c r="O852" s="254"/>
      <c r="P852" s="254"/>
      <c r="Q852" s="254"/>
      <c r="R852" s="254"/>
      <c r="S852" s="254"/>
      <c r="T852" s="25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56" t="s">
        <v>132</v>
      </c>
      <c r="AU852" s="256" t="s">
        <v>85</v>
      </c>
      <c r="AV852" s="15" t="s">
        <v>129</v>
      </c>
      <c r="AW852" s="15" t="s">
        <v>37</v>
      </c>
      <c r="AX852" s="15" t="s">
        <v>83</v>
      </c>
      <c r="AY852" s="256" t="s">
        <v>122</v>
      </c>
    </row>
    <row r="853" s="2" customFormat="1" ht="24.15" customHeight="1">
      <c r="A853" s="40"/>
      <c r="B853" s="41"/>
      <c r="C853" s="206" t="s">
        <v>487</v>
      </c>
      <c r="D853" s="206" t="s">
        <v>124</v>
      </c>
      <c r="E853" s="207" t="s">
        <v>818</v>
      </c>
      <c r="F853" s="208" t="s">
        <v>819</v>
      </c>
      <c r="G853" s="209" t="s">
        <v>321</v>
      </c>
      <c r="H853" s="210">
        <v>476</v>
      </c>
      <c r="I853" s="211"/>
      <c r="J853" s="212">
        <f>ROUND(I853*H853,2)</f>
        <v>0</v>
      </c>
      <c r="K853" s="208" t="s">
        <v>128</v>
      </c>
      <c r="L853" s="46"/>
      <c r="M853" s="213" t="s">
        <v>19</v>
      </c>
      <c r="N853" s="214" t="s">
        <v>46</v>
      </c>
      <c r="O853" s="86"/>
      <c r="P853" s="215">
        <f>O853*H853</f>
        <v>0</v>
      </c>
      <c r="Q853" s="215">
        <v>0</v>
      </c>
      <c r="R853" s="215">
        <f>Q853*H853</f>
        <v>0</v>
      </c>
      <c r="S853" s="215">
        <v>0</v>
      </c>
      <c r="T853" s="216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17" t="s">
        <v>327</v>
      </c>
      <c r="AT853" s="217" t="s">
        <v>124</v>
      </c>
      <c r="AU853" s="217" t="s">
        <v>85</v>
      </c>
      <c r="AY853" s="19" t="s">
        <v>122</v>
      </c>
      <c r="BE853" s="218">
        <f>IF(N853="základní",J853,0)</f>
        <v>0</v>
      </c>
      <c r="BF853" s="218">
        <f>IF(N853="snížená",J853,0)</f>
        <v>0</v>
      </c>
      <c r="BG853" s="218">
        <f>IF(N853="zákl. přenesená",J853,0)</f>
        <v>0</v>
      </c>
      <c r="BH853" s="218">
        <f>IF(N853="sníž. přenesená",J853,0)</f>
        <v>0</v>
      </c>
      <c r="BI853" s="218">
        <f>IF(N853="nulová",J853,0)</f>
        <v>0</v>
      </c>
      <c r="BJ853" s="19" t="s">
        <v>83</v>
      </c>
      <c r="BK853" s="218">
        <f>ROUND(I853*H853,2)</f>
        <v>0</v>
      </c>
      <c r="BL853" s="19" t="s">
        <v>327</v>
      </c>
      <c r="BM853" s="217" t="s">
        <v>820</v>
      </c>
    </row>
    <row r="854" s="2" customFormat="1">
      <c r="A854" s="40"/>
      <c r="B854" s="41"/>
      <c r="C854" s="42"/>
      <c r="D854" s="219" t="s">
        <v>130</v>
      </c>
      <c r="E854" s="42"/>
      <c r="F854" s="220" t="s">
        <v>821</v>
      </c>
      <c r="G854" s="42"/>
      <c r="H854" s="42"/>
      <c r="I854" s="221"/>
      <c r="J854" s="42"/>
      <c r="K854" s="42"/>
      <c r="L854" s="46"/>
      <c r="M854" s="222"/>
      <c r="N854" s="223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130</v>
      </c>
      <c r="AU854" s="19" t="s">
        <v>85</v>
      </c>
    </row>
    <row r="855" s="13" customFormat="1">
      <c r="A855" s="13"/>
      <c r="B855" s="224"/>
      <c r="C855" s="225"/>
      <c r="D855" s="226" t="s">
        <v>132</v>
      </c>
      <c r="E855" s="227" t="s">
        <v>19</v>
      </c>
      <c r="F855" s="228" t="s">
        <v>806</v>
      </c>
      <c r="G855" s="225"/>
      <c r="H855" s="227" t="s">
        <v>19</v>
      </c>
      <c r="I855" s="229"/>
      <c r="J855" s="225"/>
      <c r="K855" s="225"/>
      <c r="L855" s="230"/>
      <c r="M855" s="231"/>
      <c r="N855" s="232"/>
      <c r="O855" s="232"/>
      <c r="P855" s="232"/>
      <c r="Q855" s="232"/>
      <c r="R855" s="232"/>
      <c r="S855" s="232"/>
      <c r="T855" s="23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4" t="s">
        <v>132</v>
      </c>
      <c r="AU855" s="234" t="s">
        <v>85</v>
      </c>
      <c r="AV855" s="13" t="s">
        <v>83</v>
      </c>
      <c r="AW855" s="13" t="s">
        <v>37</v>
      </c>
      <c r="AX855" s="13" t="s">
        <v>75</v>
      </c>
      <c r="AY855" s="234" t="s">
        <v>122</v>
      </c>
    </row>
    <row r="856" s="14" customFormat="1">
      <c r="A856" s="14"/>
      <c r="B856" s="235"/>
      <c r="C856" s="236"/>
      <c r="D856" s="226" t="s">
        <v>132</v>
      </c>
      <c r="E856" s="237" t="s">
        <v>19</v>
      </c>
      <c r="F856" s="238" t="s">
        <v>822</v>
      </c>
      <c r="G856" s="236"/>
      <c r="H856" s="239">
        <v>476</v>
      </c>
      <c r="I856" s="240"/>
      <c r="J856" s="236"/>
      <c r="K856" s="236"/>
      <c r="L856" s="241"/>
      <c r="M856" s="242"/>
      <c r="N856" s="243"/>
      <c r="O856" s="243"/>
      <c r="P856" s="243"/>
      <c r="Q856" s="243"/>
      <c r="R856" s="243"/>
      <c r="S856" s="243"/>
      <c r="T856" s="24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45" t="s">
        <v>132</v>
      </c>
      <c r="AU856" s="245" t="s">
        <v>85</v>
      </c>
      <c r="AV856" s="14" t="s">
        <v>85</v>
      </c>
      <c r="AW856" s="14" t="s">
        <v>37</v>
      </c>
      <c r="AX856" s="14" t="s">
        <v>75</v>
      </c>
      <c r="AY856" s="245" t="s">
        <v>122</v>
      </c>
    </row>
    <row r="857" s="15" customFormat="1">
      <c r="A857" s="15"/>
      <c r="B857" s="246"/>
      <c r="C857" s="247"/>
      <c r="D857" s="226" t="s">
        <v>132</v>
      </c>
      <c r="E857" s="248" t="s">
        <v>19</v>
      </c>
      <c r="F857" s="249" t="s">
        <v>140</v>
      </c>
      <c r="G857" s="247"/>
      <c r="H857" s="250">
        <v>476</v>
      </c>
      <c r="I857" s="251"/>
      <c r="J857" s="247"/>
      <c r="K857" s="247"/>
      <c r="L857" s="252"/>
      <c r="M857" s="253"/>
      <c r="N857" s="254"/>
      <c r="O857" s="254"/>
      <c r="P857" s="254"/>
      <c r="Q857" s="254"/>
      <c r="R857" s="254"/>
      <c r="S857" s="254"/>
      <c r="T857" s="25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56" t="s">
        <v>132</v>
      </c>
      <c r="AU857" s="256" t="s">
        <v>85</v>
      </c>
      <c r="AV857" s="15" t="s">
        <v>129</v>
      </c>
      <c r="AW857" s="15" t="s">
        <v>37</v>
      </c>
      <c r="AX857" s="15" t="s">
        <v>83</v>
      </c>
      <c r="AY857" s="256" t="s">
        <v>122</v>
      </c>
    </row>
    <row r="858" s="2" customFormat="1" ht="24.15" customHeight="1">
      <c r="A858" s="40"/>
      <c r="B858" s="41"/>
      <c r="C858" s="206" t="s">
        <v>823</v>
      </c>
      <c r="D858" s="206" t="s">
        <v>124</v>
      </c>
      <c r="E858" s="207" t="s">
        <v>824</v>
      </c>
      <c r="F858" s="208" t="s">
        <v>825</v>
      </c>
      <c r="G858" s="209" t="s">
        <v>321</v>
      </c>
      <c r="H858" s="210">
        <v>169</v>
      </c>
      <c r="I858" s="211"/>
      <c r="J858" s="212">
        <f>ROUND(I858*H858,2)</f>
        <v>0</v>
      </c>
      <c r="K858" s="208" t="s">
        <v>128</v>
      </c>
      <c r="L858" s="46"/>
      <c r="M858" s="213" t="s">
        <v>19</v>
      </c>
      <c r="N858" s="214" t="s">
        <v>46</v>
      </c>
      <c r="O858" s="86"/>
      <c r="P858" s="215">
        <f>O858*H858</f>
        <v>0</v>
      </c>
      <c r="Q858" s="215">
        <v>0</v>
      </c>
      <c r="R858" s="215">
        <f>Q858*H858</f>
        <v>0</v>
      </c>
      <c r="S858" s="215">
        <v>0</v>
      </c>
      <c r="T858" s="216">
        <f>S858*H858</f>
        <v>0</v>
      </c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R858" s="217" t="s">
        <v>327</v>
      </c>
      <c r="AT858" s="217" t="s">
        <v>124</v>
      </c>
      <c r="AU858" s="217" t="s">
        <v>85</v>
      </c>
      <c r="AY858" s="19" t="s">
        <v>122</v>
      </c>
      <c r="BE858" s="218">
        <f>IF(N858="základní",J858,0)</f>
        <v>0</v>
      </c>
      <c r="BF858" s="218">
        <f>IF(N858="snížená",J858,0)</f>
        <v>0</v>
      </c>
      <c r="BG858" s="218">
        <f>IF(N858="zákl. přenesená",J858,0)</f>
        <v>0</v>
      </c>
      <c r="BH858" s="218">
        <f>IF(N858="sníž. přenesená",J858,0)</f>
        <v>0</v>
      </c>
      <c r="BI858" s="218">
        <f>IF(N858="nulová",J858,0)</f>
        <v>0</v>
      </c>
      <c r="BJ858" s="19" t="s">
        <v>83</v>
      </c>
      <c r="BK858" s="218">
        <f>ROUND(I858*H858,2)</f>
        <v>0</v>
      </c>
      <c r="BL858" s="19" t="s">
        <v>327</v>
      </c>
      <c r="BM858" s="217" t="s">
        <v>826</v>
      </c>
    </row>
    <row r="859" s="2" customFormat="1">
      <c r="A859" s="40"/>
      <c r="B859" s="41"/>
      <c r="C859" s="42"/>
      <c r="D859" s="219" t="s">
        <v>130</v>
      </c>
      <c r="E859" s="42"/>
      <c r="F859" s="220" t="s">
        <v>827</v>
      </c>
      <c r="G859" s="42"/>
      <c r="H859" s="42"/>
      <c r="I859" s="221"/>
      <c r="J859" s="42"/>
      <c r="K859" s="42"/>
      <c r="L859" s="46"/>
      <c r="M859" s="222"/>
      <c r="N859" s="223"/>
      <c r="O859" s="86"/>
      <c r="P859" s="86"/>
      <c r="Q859" s="86"/>
      <c r="R859" s="86"/>
      <c r="S859" s="86"/>
      <c r="T859" s="87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T859" s="19" t="s">
        <v>130</v>
      </c>
      <c r="AU859" s="19" t="s">
        <v>85</v>
      </c>
    </row>
    <row r="860" s="13" customFormat="1">
      <c r="A860" s="13"/>
      <c r="B860" s="224"/>
      <c r="C860" s="225"/>
      <c r="D860" s="226" t="s">
        <v>132</v>
      </c>
      <c r="E860" s="227" t="s">
        <v>19</v>
      </c>
      <c r="F860" s="228" t="s">
        <v>806</v>
      </c>
      <c r="G860" s="225"/>
      <c r="H860" s="227" t="s">
        <v>19</v>
      </c>
      <c r="I860" s="229"/>
      <c r="J860" s="225"/>
      <c r="K860" s="225"/>
      <c r="L860" s="230"/>
      <c r="M860" s="231"/>
      <c r="N860" s="232"/>
      <c r="O860" s="232"/>
      <c r="P860" s="232"/>
      <c r="Q860" s="232"/>
      <c r="R860" s="232"/>
      <c r="S860" s="232"/>
      <c r="T860" s="23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4" t="s">
        <v>132</v>
      </c>
      <c r="AU860" s="234" t="s">
        <v>85</v>
      </c>
      <c r="AV860" s="13" t="s">
        <v>83</v>
      </c>
      <c r="AW860" s="13" t="s">
        <v>37</v>
      </c>
      <c r="AX860" s="13" t="s">
        <v>75</v>
      </c>
      <c r="AY860" s="234" t="s">
        <v>122</v>
      </c>
    </row>
    <row r="861" s="14" customFormat="1">
      <c r="A861" s="14"/>
      <c r="B861" s="235"/>
      <c r="C861" s="236"/>
      <c r="D861" s="226" t="s">
        <v>132</v>
      </c>
      <c r="E861" s="237" t="s">
        <v>19</v>
      </c>
      <c r="F861" s="238" t="s">
        <v>828</v>
      </c>
      <c r="G861" s="236"/>
      <c r="H861" s="239">
        <v>169</v>
      </c>
      <c r="I861" s="240"/>
      <c r="J861" s="236"/>
      <c r="K861" s="236"/>
      <c r="L861" s="241"/>
      <c r="M861" s="242"/>
      <c r="N861" s="243"/>
      <c r="O861" s="243"/>
      <c r="P861" s="243"/>
      <c r="Q861" s="243"/>
      <c r="R861" s="243"/>
      <c r="S861" s="243"/>
      <c r="T861" s="24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5" t="s">
        <v>132</v>
      </c>
      <c r="AU861" s="245" t="s">
        <v>85</v>
      </c>
      <c r="AV861" s="14" t="s">
        <v>85</v>
      </c>
      <c r="AW861" s="14" t="s">
        <v>37</v>
      </c>
      <c r="AX861" s="14" t="s">
        <v>75</v>
      </c>
      <c r="AY861" s="245" t="s">
        <v>122</v>
      </c>
    </row>
    <row r="862" s="15" customFormat="1">
      <c r="A862" s="15"/>
      <c r="B862" s="246"/>
      <c r="C862" s="247"/>
      <c r="D862" s="226" t="s">
        <v>132</v>
      </c>
      <c r="E862" s="248" t="s">
        <v>19</v>
      </c>
      <c r="F862" s="249" t="s">
        <v>140</v>
      </c>
      <c r="G862" s="247"/>
      <c r="H862" s="250">
        <v>169</v>
      </c>
      <c r="I862" s="251"/>
      <c r="J862" s="247"/>
      <c r="K862" s="247"/>
      <c r="L862" s="252"/>
      <c r="M862" s="253"/>
      <c r="N862" s="254"/>
      <c r="O862" s="254"/>
      <c r="P862" s="254"/>
      <c r="Q862" s="254"/>
      <c r="R862" s="254"/>
      <c r="S862" s="254"/>
      <c r="T862" s="25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56" t="s">
        <v>132</v>
      </c>
      <c r="AU862" s="256" t="s">
        <v>85</v>
      </c>
      <c r="AV862" s="15" t="s">
        <v>129</v>
      </c>
      <c r="AW862" s="15" t="s">
        <v>37</v>
      </c>
      <c r="AX862" s="15" t="s">
        <v>83</v>
      </c>
      <c r="AY862" s="256" t="s">
        <v>122</v>
      </c>
    </row>
    <row r="863" s="2" customFormat="1" ht="24.15" customHeight="1">
      <c r="A863" s="40"/>
      <c r="B863" s="41"/>
      <c r="C863" s="206" t="s">
        <v>496</v>
      </c>
      <c r="D863" s="206" t="s">
        <v>124</v>
      </c>
      <c r="E863" s="207" t="s">
        <v>829</v>
      </c>
      <c r="F863" s="208" t="s">
        <v>830</v>
      </c>
      <c r="G863" s="209" t="s">
        <v>321</v>
      </c>
      <c r="H863" s="210">
        <v>387</v>
      </c>
      <c r="I863" s="211"/>
      <c r="J863" s="212">
        <f>ROUND(I863*H863,2)</f>
        <v>0</v>
      </c>
      <c r="K863" s="208" t="s">
        <v>128</v>
      </c>
      <c r="L863" s="46"/>
      <c r="M863" s="213" t="s">
        <v>19</v>
      </c>
      <c r="N863" s="214" t="s">
        <v>46</v>
      </c>
      <c r="O863" s="86"/>
      <c r="P863" s="215">
        <f>O863*H863</f>
        <v>0</v>
      </c>
      <c r="Q863" s="215">
        <v>0</v>
      </c>
      <c r="R863" s="215">
        <f>Q863*H863</f>
        <v>0</v>
      </c>
      <c r="S863" s="215">
        <v>0</v>
      </c>
      <c r="T863" s="216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7" t="s">
        <v>327</v>
      </c>
      <c r="AT863" s="217" t="s">
        <v>124</v>
      </c>
      <c r="AU863" s="217" t="s">
        <v>85</v>
      </c>
      <c r="AY863" s="19" t="s">
        <v>122</v>
      </c>
      <c r="BE863" s="218">
        <f>IF(N863="základní",J863,0)</f>
        <v>0</v>
      </c>
      <c r="BF863" s="218">
        <f>IF(N863="snížená",J863,0)</f>
        <v>0</v>
      </c>
      <c r="BG863" s="218">
        <f>IF(N863="zákl. přenesená",J863,0)</f>
        <v>0</v>
      </c>
      <c r="BH863" s="218">
        <f>IF(N863="sníž. přenesená",J863,0)</f>
        <v>0</v>
      </c>
      <c r="BI863" s="218">
        <f>IF(N863="nulová",J863,0)</f>
        <v>0</v>
      </c>
      <c r="BJ863" s="19" t="s">
        <v>83</v>
      </c>
      <c r="BK863" s="218">
        <f>ROUND(I863*H863,2)</f>
        <v>0</v>
      </c>
      <c r="BL863" s="19" t="s">
        <v>327</v>
      </c>
      <c r="BM863" s="217" t="s">
        <v>831</v>
      </c>
    </row>
    <row r="864" s="2" customFormat="1">
      <c r="A864" s="40"/>
      <c r="B864" s="41"/>
      <c r="C864" s="42"/>
      <c r="D864" s="219" t="s">
        <v>130</v>
      </c>
      <c r="E864" s="42"/>
      <c r="F864" s="220" t="s">
        <v>832</v>
      </c>
      <c r="G864" s="42"/>
      <c r="H864" s="42"/>
      <c r="I864" s="221"/>
      <c r="J864" s="42"/>
      <c r="K864" s="42"/>
      <c r="L864" s="46"/>
      <c r="M864" s="222"/>
      <c r="N864" s="223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130</v>
      </c>
      <c r="AU864" s="19" t="s">
        <v>85</v>
      </c>
    </row>
    <row r="865" s="13" customFormat="1">
      <c r="A865" s="13"/>
      <c r="B865" s="224"/>
      <c r="C865" s="225"/>
      <c r="D865" s="226" t="s">
        <v>132</v>
      </c>
      <c r="E865" s="227" t="s">
        <v>19</v>
      </c>
      <c r="F865" s="228" t="s">
        <v>541</v>
      </c>
      <c r="G865" s="225"/>
      <c r="H865" s="227" t="s">
        <v>19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4" t="s">
        <v>132</v>
      </c>
      <c r="AU865" s="234" t="s">
        <v>85</v>
      </c>
      <c r="AV865" s="13" t="s">
        <v>83</v>
      </c>
      <c r="AW865" s="13" t="s">
        <v>37</v>
      </c>
      <c r="AX865" s="13" t="s">
        <v>75</v>
      </c>
      <c r="AY865" s="234" t="s">
        <v>122</v>
      </c>
    </row>
    <row r="866" s="13" customFormat="1">
      <c r="A866" s="13"/>
      <c r="B866" s="224"/>
      <c r="C866" s="225"/>
      <c r="D866" s="226" t="s">
        <v>132</v>
      </c>
      <c r="E866" s="227" t="s">
        <v>19</v>
      </c>
      <c r="F866" s="228" t="s">
        <v>833</v>
      </c>
      <c r="G866" s="225"/>
      <c r="H866" s="227" t="s">
        <v>19</v>
      </c>
      <c r="I866" s="229"/>
      <c r="J866" s="225"/>
      <c r="K866" s="225"/>
      <c r="L866" s="230"/>
      <c r="M866" s="231"/>
      <c r="N866" s="232"/>
      <c r="O866" s="232"/>
      <c r="P866" s="232"/>
      <c r="Q866" s="232"/>
      <c r="R866" s="232"/>
      <c r="S866" s="232"/>
      <c r="T866" s="23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4" t="s">
        <v>132</v>
      </c>
      <c r="AU866" s="234" t="s">
        <v>85</v>
      </c>
      <c r="AV866" s="13" t="s">
        <v>83</v>
      </c>
      <c r="AW866" s="13" t="s">
        <v>37</v>
      </c>
      <c r="AX866" s="13" t="s">
        <v>75</v>
      </c>
      <c r="AY866" s="234" t="s">
        <v>122</v>
      </c>
    </row>
    <row r="867" s="14" customFormat="1">
      <c r="A867" s="14"/>
      <c r="B867" s="235"/>
      <c r="C867" s="236"/>
      <c r="D867" s="226" t="s">
        <v>132</v>
      </c>
      <c r="E867" s="237" t="s">
        <v>19</v>
      </c>
      <c r="F867" s="238" t="s">
        <v>834</v>
      </c>
      <c r="G867" s="236"/>
      <c r="H867" s="239">
        <v>387</v>
      </c>
      <c r="I867" s="240"/>
      <c r="J867" s="236"/>
      <c r="K867" s="236"/>
      <c r="L867" s="241"/>
      <c r="M867" s="242"/>
      <c r="N867" s="243"/>
      <c r="O867" s="243"/>
      <c r="P867" s="243"/>
      <c r="Q867" s="243"/>
      <c r="R867" s="243"/>
      <c r="S867" s="243"/>
      <c r="T867" s="24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5" t="s">
        <v>132</v>
      </c>
      <c r="AU867" s="245" t="s">
        <v>85</v>
      </c>
      <c r="AV867" s="14" t="s">
        <v>85</v>
      </c>
      <c r="AW867" s="14" t="s">
        <v>37</v>
      </c>
      <c r="AX867" s="14" t="s">
        <v>75</v>
      </c>
      <c r="AY867" s="245" t="s">
        <v>122</v>
      </c>
    </row>
    <row r="868" s="15" customFormat="1">
      <c r="A868" s="15"/>
      <c r="B868" s="246"/>
      <c r="C868" s="247"/>
      <c r="D868" s="226" t="s">
        <v>132</v>
      </c>
      <c r="E868" s="248" t="s">
        <v>19</v>
      </c>
      <c r="F868" s="249" t="s">
        <v>140</v>
      </c>
      <c r="G868" s="247"/>
      <c r="H868" s="250">
        <v>387</v>
      </c>
      <c r="I868" s="251"/>
      <c r="J868" s="247"/>
      <c r="K868" s="247"/>
      <c r="L868" s="252"/>
      <c r="M868" s="253"/>
      <c r="N868" s="254"/>
      <c r="O868" s="254"/>
      <c r="P868" s="254"/>
      <c r="Q868" s="254"/>
      <c r="R868" s="254"/>
      <c r="S868" s="254"/>
      <c r="T868" s="25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56" t="s">
        <v>132</v>
      </c>
      <c r="AU868" s="256" t="s">
        <v>85</v>
      </c>
      <c r="AV868" s="15" t="s">
        <v>129</v>
      </c>
      <c r="AW868" s="15" t="s">
        <v>37</v>
      </c>
      <c r="AX868" s="15" t="s">
        <v>83</v>
      </c>
      <c r="AY868" s="256" t="s">
        <v>122</v>
      </c>
    </row>
    <row r="869" s="2" customFormat="1" ht="16.5" customHeight="1">
      <c r="A869" s="40"/>
      <c r="B869" s="41"/>
      <c r="C869" s="206" t="s">
        <v>835</v>
      </c>
      <c r="D869" s="206" t="s">
        <v>124</v>
      </c>
      <c r="E869" s="207" t="s">
        <v>836</v>
      </c>
      <c r="F869" s="208" t="s">
        <v>837</v>
      </c>
      <c r="G869" s="209" t="s">
        <v>838</v>
      </c>
      <c r="H869" s="210">
        <v>0.02</v>
      </c>
      <c r="I869" s="211"/>
      <c r="J869" s="212">
        <f>ROUND(I869*H869,2)</f>
        <v>0</v>
      </c>
      <c r="K869" s="208" t="s">
        <v>128</v>
      </c>
      <c r="L869" s="46"/>
      <c r="M869" s="213" t="s">
        <v>19</v>
      </c>
      <c r="N869" s="214" t="s">
        <v>46</v>
      </c>
      <c r="O869" s="86"/>
      <c r="P869" s="215">
        <f>O869*H869</f>
        <v>0</v>
      </c>
      <c r="Q869" s="215">
        <v>0</v>
      </c>
      <c r="R869" s="215">
        <f>Q869*H869</f>
        <v>0</v>
      </c>
      <c r="S869" s="215">
        <v>0</v>
      </c>
      <c r="T869" s="216">
        <f>S869*H869</f>
        <v>0</v>
      </c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R869" s="217" t="s">
        <v>327</v>
      </c>
      <c r="AT869" s="217" t="s">
        <v>124</v>
      </c>
      <c r="AU869" s="217" t="s">
        <v>85</v>
      </c>
      <c r="AY869" s="19" t="s">
        <v>122</v>
      </c>
      <c r="BE869" s="218">
        <f>IF(N869="základní",J869,0)</f>
        <v>0</v>
      </c>
      <c r="BF869" s="218">
        <f>IF(N869="snížená",J869,0)</f>
        <v>0</v>
      </c>
      <c r="BG869" s="218">
        <f>IF(N869="zákl. přenesená",J869,0)</f>
        <v>0</v>
      </c>
      <c r="BH869" s="218">
        <f>IF(N869="sníž. přenesená",J869,0)</f>
        <v>0</v>
      </c>
      <c r="BI869" s="218">
        <f>IF(N869="nulová",J869,0)</f>
        <v>0</v>
      </c>
      <c r="BJ869" s="19" t="s">
        <v>83</v>
      </c>
      <c r="BK869" s="218">
        <f>ROUND(I869*H869,2)</f>
        <v>0</v>
      </c>
      <c r="BL869" s="19" t="s">
        <v>327</v>
      </c>
      <c r="BM869" s="217" t="s">
        <v>839</v>
      </c>
    </row>
    <row r="870" s="2" customFormat="1">
      <c r="A870" s="40"/>
      <c r="B870" s="41"/>
      <c r="C870" s="42"/>
      <c r="D870" s="219" t="s">
        <v>130</v>
      </c>
      <c r="E870" s="42"/>
      <c r="F870" s="220" t="s">
        <v>840</v>
      </c>
      <c r="G870" s="42"/>
      <c r="H870" s="42"/>
      <c r="I870" s="221"/>
      <c r="J870" s="42"/>
      <c r="K870" s="42"/>
      <c r="L870" s="46"/>
      <c r="M870" s="222"/>
      <c r="N870" s="223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T870" s="19" t="s">
        <v>130</v>
      </c>
      <c r="AU870" s="19" t="s">
        <v>85</v>
      </c>
    </row>
    <row r="871" s="13" customFormat="1">
      <c r="A871" s="13"/>
      <c r="B871" s="224"/>
      <c r="C871" s="225"/>
      <c r="D871" s="226" t="s">
        <v>132</v>
      </c>
      <c r="E871" s="227" t="s">
        <v>19</v>
      </c>
      <c r="F871" s="228" t="s">
        <v>751</v>
      </c>
      <c r="G871" s="225"/>
      <c r="H871" s="227" t="s">
        <v>19</v>
      </c>
      <c r="I871" s="229"/>
      <c r="J871" s="225"/>
      <c r="K871" s="225"/>
      <c r="L871" s="230"/>
      <c r="M871" s="231"/>
      <c r="N871" s="232"/>
      <c r="O871" s="232"/>
      <c r="P871" s="232"/>
      <c r="Q871" s="232"/>
      <c r="R871" s="232"/>
      <c r="S871" s="232"/>
      <c r="T871" s="23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4" t="s">
        <v>132</v>
      </c>
      <c r="AU871" s="234" t="s">
        <v>85</v>
      </c>
      <c r="AV871" s="13" t="s">
        <v>83</v>
      </c>
      <c r="AW871" s="13" t="s">
        <v>37</v>
      </c>
      <c r="AX871" s="13" t="s">
        <v>75</v>
      </c>
      <c r="AY871" s="234" t="s">
        <v>122</v>
      </c>
    </row>
    <row r="872" s="13" customFormat="1">
      <c r="A872" s="13"/>
      <c r="B872" s="224"/>
      <c r="C872" s="225"/>
      <c r="D872" s="226" t="s">
        <v>132</v>
      </c>
      <c r="E872" s="227" t="s">
        <v>19</v>
      </c>
      <c r="F872" s="228" t="s">
        <v>841</v>
      </c>
      <c r="G872" s="225"/>
      <c r="H872" s="227" t="s">
        <v>19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4" t="s">
        <v>132</v>
      </c>
      <c r="AU872" s="234" t="s">
        <v>85</v>
      </c>
      <c r="AV872" s="13" t="s">
        <v>83</v>
      </c>
      <c r="AW872" s="13" t="s">
        <v>37</v>
      </c>
      <c r="AX872" s="13" t="s">
        <v>75</v>
      </c>
      <c r="AY872" s="234" t="s">
        <v>122</v>
      </c>
    </row>
    <row r="873" s="14" customFormat="1">
      <c r="A873" s="14"/>
      <c r="B873" s="235"/>
      <c r="C873" s="236"/>
      <c r="D873" s="226" t="s">
        <v>132</v>
      </c>
      <c r="E873" s="237" t="s">
        <v>19</v>
      </c>
      <c r="F873" s="238" t="s">
        <v>842</v>
      </c>
      <c r="G873" s="236"/>
      <c r="H873" s="239">
        <v>0.02</v>
      </c>
      <c r="I873" s="240"/>
      <c r="J873" s="236"/>
      <c r="K873" s="236"/>
      <c r="L873" s="241"/>
      <c r="M873" s="242"/>
      <c r="N873" s="243"/>
      <c r="O873" s="243"/>
      <c r="P873" s="243"/>
      <c r="Q873" s="243"/>
      <c r="R873" s="243"/>
      <c r="S873" s="243"/>
      <c r="T873" s="24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45" t="s">
        <v>132</v>
      </c>
      <c r="AU873" s="245" t="s">
        <v>85</v>
      </c>
      <c r="AV873" s="14" t="s">
        <v>85</v>
      </c>
      <c r="AW873" s="14" t="s">
        <v>37</v>
      </c>
      <c r="AX873" s="14" t="s">
        <v>75</v>
      </c>
      <c r="AY873" s="245" t="s">
        <v>122</v>
      </c>
    </row>
    <row r="874" s="15" customFormat="1">
      <c r="A874" s="15"/>
      <c r="B874" s="246"/>
      <c r="C874" s="247"/>
      <c r="D874" s="226" t="s">
        <v>132</v>
      </c>
      <c r="E874" s="248" t="s">
        <v>19</v>
      </c>
      <c r="F874" s="249" t="s">
        <v>140</v>
      </c>
      <c r="G874" s="247"/>
      <c r="H874" s="250">
        <v>0.02</v>
      </c>
      <c r="I874" s="251"/>
      <c r="J874" s="247"/>
      <c r="K874" s="247"/>
      <c r="L874" s="252"/>
      <c r="M874" s="253"/>
      <c r="N874" s="254"/>
      <c r="O874" s="254"/>
      <c r="P874" s="254"/>
      <c r="Q874" s="254"/>
      <c r="R874" s="254"/>
      <c r="S874" s="254"/>
      <c r="T874" s="25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56" t="s">
        <v>132</v>
      </c>
      <c r="AU874" s="256" t="s">
        <v>85</v>
      </c>
      <c r="AV874" s="15" t="s">
        <v>129</v>
      </c>
      <c r="AW874" s="15" t="s">
        <v>37</v>
      </c>
      <c r="AX874" s="15" t="s">
        <v>83</v>
      </c>
      <c r="AY874" s="256" t="s">
        <v>122</v>
      </c>
    </row>
    <row r="875" s="12" customFormat="1" ht="22.8" customHeight="1">
      <c r="A875" s="12"/>
      <c r="B875" s="190"/>
      <c r="C875" s="191"/>
      <c r="D875" s="192" t="s">
        <v>74</v>
      </c>
      <c r="E875" s="204" t="s">
        <v>843</v>
      </c>
      <c r="F875" s="204" t="s">
        <v>844</v>
      </c>
      <c r="G875" s="191"/>
      <c r="H875" s="191"/>
      <c r="I875" s="194"/>
      <c r="J875" s="205">
        <f>BK875</f>
        <v>0</v>
      </c>
      <c r="K875" s="191"/>
      <c r="L875" s="196"/>
      <c r="M875" s="197"/>
      <c r="N875" s="198"/>
      <c r="O875" s="198"/>
      <c r="P875" s="199">
        <f>SUM(P876:P1768)</f>
        <v>0</v>
      </c>
      <c r="Q875" s="198"/>
      <c r="R875" s="199">
        <f>SUM(R876:R1768)</f>
        <v>0</v>
      </c>
      <c r="S875" s="198"/>
      <c r="T875" s="200">
        <f>SUM(T876:T1768)</f>
        <v>0</v>
      </c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R875" s="201" t="s">
        <v>146</v>
      </c>
      <c r="AT875" s="202" t="s">
        <v>74</v>
      </c>
      <c r="AU875" s="202" t="s">
        <v>83</v>
      </c>
      <c r="AY875" s="201" t="s">
        <v>122</v>
      </c>
      <c r="BK875" s="203">
        <f>SUM(BK876:BK1768)</f>
        <v>0</v>
      </c>
    </row>
    <row r="876" s="2" customFormat="1" ht="24.15" customHeight="1">
      <c r="A876" s="40"/>
      <c r="B876" s="41"/>
      <c r="C876" s="206" t="s">
        <v>505</v>
      </c>
      <c r="D876" s="206" t="s">
        <v>124</v>
      </c>
      <c r="E876" s="207" t="s">
        <v>845</v>
      </c>
      <c r="F876" s="208" t="s">
        <v>846</v>
      </c>
      <c r="G876" s="209" t="s">
        <v>184</v>
      </c>
      <c r="H876" s="210">
        <v>8</v>
      </c>
      <c r="I876" s="211"/>
      <c r="J876" s="212">
        <f>ROUND(I876*H876,2)</f>
        <v>0</v>
      </c>
      <c r="K876" s="208" t="s">
        <v>128</v>
      </c>
      <c r="L876" s="46"/>
      <c r="M876" s="213" t="s">
        <v>19</v>
      </c>
      <c r="N876" s="214" t="s">
        <v>46</v>
      </c>
      <c r="O876" s="86"/>
      <c r="P876" s="215">
        <f>O876*H876</f>
        <v>0</v>
      </c>
      <c r="Q876" s="215">
        <v>0</v>
      </c>
      <c r="R876" s="215">
        <f>Q876*H876</f>
        <v>0</v>
      </c>
      <c r="S876" s="215">
        <v>0</v>
      </c>
      <c r="T876" s="216">
        <f>S876*H876</f>
        <v>0</v>
      </c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R876" s="217" t="s">
        <v>327</v>
      </c>
      <c r="AT876" s="217" t="s">
        <v>124</v>
      </c>
      <c r="AU876" s="217" t="s">
        <v>85</v>
      </c>
      <c r="AY876" s="19" t="s">
        <v>122</v>
      </c>
      <c r="BE876" s="218">
        <f>IF(N876="základní",J876,0)</f>
        <v>0</v>
      </c>
      <c r="BF876" s="218">
        <f>IF(N876="snížená",J876,0)</f>
        <v>0</v>
      </c>
      <c r="BG876" s="218">
        <f>IF(N876="zákl. přenesená",J876,0)</f>
        <v>0</v>
      </c>
      <c r="BH876" s="218">
        <f>IF(N876="sníž. přenesená",J876,0)</f>
        <v>0</v>
      </c>
      <c r="BI876" s="218">
        <f>IF(N876="nulová",J876,0)</f>
        <v>0</v>
      </c>
      <c r="BJ876" s="19" t="s">
        <v>83</v>
      </c>
      <c r="BK876" s="218">
        <f>ROUND(I876*H876,2)</f>
        <v>0</v>
      </c>
      <c r="BL876" s="19" t="s">
        <v>327</v>
      </c>
      <c r="BM876" s="217" t="s">
        <v>847</v>
      </c>
    </row>
    <row r="877" s="2" customFormat="1">
      <c r="A877" s="40"/>
      <c r="B877" s="41"/>
      <c r="C877" s="42"/>
      <c r="D877" s="219" t="s">
        <v>130</v>
      </c>
      <c r="E877" s="42"/>
      <c r="F877" s="220" t="s">
        <v>848</v>
      </c>
      <c r="G877" s="42"/>
      <c r="H877" s="42"/>
      <c r="I877" s="221"/>
      <c r="J877" s="42"/>
      <c r="K877" s="42"/>
      <c r="L877" s="46"/>
      <c r="M877" s="222"/>
      <c r="N877" s="223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9" t="s">
        <v>130</v>
      </c>
      <c r="AU877" s="19" t="s">
        <v>85</v>
      </c>
    </row>
    <row r="878" s="13" customFormat="1">
      <c r="A878" s="13"/>
      <c r="B878" s="224"/>
      <c r="C878" s="225"/>
      <c r="D878" s="226" t="s">
        <v>132</v>
      </c>
      <c r="E878" s="227" t="s">
        <v>19</v>
      </c>
      <c r="F878" s="228" t="s">
        <v>407</v>
      </c>
      <c r="G878" s="225"/>
      <c r="H878" s="227" t="s">
        <v>19</v>
      </c>
      <c r="I878" s="229"/>
      <c r="J878" s="225"/>
      <c r="K878" s="225"/>
      <c r="L878" s="230"/>
      <c r="M878" s="231"/>
      <c r="N878" s="232"/>
      <c r="O878" s="232"/>
      <c r="P878" s="232"/>
      <c r="Q878" s="232"/>
      <c r="R878" s="232"/>
      <c r="S878" s="232"/>
      <c r="T878" s="23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4" t="s">
        <v>132</v>
      </c>
      <c r="AU878" s="234" t="s">
        <v>85</v>
      </c>
      <c r="AV878" s="13" t="s">
        <v>83</v>
      </c>
      <c r="AW878" s="13" t="s">
        <v>37</v>
      </c>
      <c r="AX878" s="13" t="s">
        <v>75</v>
      </c>
      <c r="AY878" s="234" t="s">
        <v>122</v>
      </c>
    </row>
    <row r="879" s="13" customFormat="1">
      <c r="A879" s="13"/>
      <c r="B879" s="224"/>
      <c r="C879" s="225"/>
      <c r="D879" s="226" t="s">
        <v>132</v>
      </c>
      <c r="E879" s="227" t="s">
        <v>19</v>
      </c>
      <c r="F879" s="228" t="s">
        <v>849</v>
      </c>
      <c r="G879" s="225"/>
      <c r="H879" s="227" t="s">
        <v>19</v>
      </c>
      <c r="I879" s="229"/>
      <c r="J879" s="225"/>
      <c r="K879" s="225"/>
      <c r="L879" s="230"/>
      <c r="M879" s="231"/>
      <c r="N879" s="232"/>
      <c r="O879" s="232"/>
      <c r="P879" s="232"/>
      <c r="Q879" s="232"/>
      <c r="R879" s="232"/>
      <c r="S879" s="232"/>
      <c r="T879" s="23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4" t="s">
        <v>132</v>
      </c>
      <c r="AU879" s="234" t="s">
        <v>85</v>
      </c>
      <c r="AV879" s="13" t="s">
        <v>83</v>
      </c>
      <c r="AW879" s="13" t="s">
        <v>37</v>
      </c>
      <c r="AX879" s="13" t="s">
        <v>75</v>
      </c>
      <c r="AY879" s="234" t="s">
        <v>122</v>
      </c>
    </row>
    <row r="880" s="14" customFormat="1">
      <c r="A880" s="14"/>
      <c r="B880" s="235"/>
      <c r="C880" s="236"/>
      <c r="D880" s="226" t="s">
        <v>132</v>
      </c>
      <c r="E880" s="237" t="s">
        <v>19</v>
      </c>
      <c r="F880" s="238" t="s">
        <v>85</v>
      </c>
      <c r="G880" s="236"/>
      <c r="H880" s="239">
        <v>2</v>
      </c>
      <c r="I880" s="240"/>
      <c r="J880" s="236"/>
      <c r="K880" s="236"/>
      <c r="L880" s="241"/>
      <c r="M880" s="242"/>
      <c r="N880" s="243"/>
      <c r="O880" s="243"/>
      <c r="P880" s="243"/>
      <c r="Q880" s="243"/>
      <c r="R880" s="243"/>
      <c r="S880" s="243"/>
      <c r="T880" s="24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45" t="s">
        <v>132</v>
      </c>
      <c r="AU880" s="245" t="s">
        <v>85</v>
      </c>
      <c r="AV880" s="14" t="s">
        <v>85</v>
      </c>
      <c r="AW880" s="14" t="s">
        <v>37</v>
      </c>
      <c r="AX880" s="14" t="s">
        <v>75</v>
      </c>
      <c r="AY880" s="245" t="s">
        <v>122</v>
      </c>
    </row>
    <row r="881" s="13" customFormat="1">
      <c r="A881" s="13"/>
      <c r="B881" s="224"/>
      <c r="C881" s="225"/>
      <c r="D881" s="226" t="s">
        <v>132</v>
      </c>
      <c r="E881" s="227" t="s">
        <v>19</v>
      </c>
      <c r="F881" s="228" t="s">
        <v>850</v>
      </c>
      <c r="G881" s="225"/>
      <c r="H881" s="227" t="s">
        <v>19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132</v>
      </c>
      <c r="AU881" s="234" t="s">
        <v>85</v>
      </c>
      <c r="AV881" s="13" t="s">
        <v>83</v>
      </c>
      <c r="AW881" s="13" t="s">
        <v>37</v>
      </c>
      <c r="AX881" s="13" t="s">
        <v>75</v>
      </c>
      <c r="AY881" s="234" t="s">
        <v>122</v>
      </c>
    </row>
    <row r="882" s="14" customFormat="1">
      <c r="A882" s="14"/>
      <c r="B882" s="235"/>
      <c r="C882" s="236"/>
      <c r="D882" s="226" t="s">
        <v>132</v>
      </c>
      <c r="E882" s="237" t="s">
        <v>19</v>
      </c>
      <c r="F882" s="238" t="s">
        <v>129</v>
      </c>
      <c r="G882" s="236"/>
      <c r="H882" s="239">
        <v>4</v>
      </c>
      <c r="I882" s="240"/>
      <c r="J882" s="236"/>
      <c r="K882" s="236"/>
      <c r="L882" s="241"/>
      <c r="M882" s="242"/>
      <c r="N882" s="243"/>
      <c r="O882" s="243"/>
      <c r="P882" s="243"/>
      <c r="Q882" s="243"/>
      <c r="R882" s="243"/>
      <c r="S882" s="243"/>
      <c r="T882" s="24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45" t="s">
        <v>132</v>
      </c>
      <c r="AU882" s="245" t="s">
        <v>85</v>
      </c>
      <c r="AV882" s="14" t="s">
        <v>85</v>
      </c>
      <c r="AW882" s="14" t="s">
        <v>37</v>
      </c>
      <c r="AX882" s="14" t="s">
        <v>75</v>
      </c>
      <c r="AY882" s="245" t="s">
        <v>122</v>
      </c>
    </row>
    <row r="883" s="13" customFormat="1">
      <c r="A883" s="13"/>
      <c r="B883" s="224"/>
      <c r="C883" s="225"/>
      <c r="D883" s="226" t="s">
        <v>132</v>
      </c>
      <c r="E883" s="227" t="s">
        <v>19</v>
      </c>
      <c r="F883" s="228" t="s">
        <v>851</v>
      </c>
      <c r="G883" s="225"/>
      <c r="H883" s="227" t="s">
        <v>19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132</v>
      </c>
      <c r="AU883" s="234" t="s">
        <v>85</v>
      </c>
      <c r="AV883" s="13" t="s">
        <v>83</v>
      </c>
      <c r="AW883" s="13" t="s">
        <v>37</v>
      </c>
      <c r="AX883" s="13" t="s">
        <v>75</v>
      </c>
      <c r="AY883" s="234" t="s">
        <v>122</v>
      </c>
    </row>
    <row r="884" s="14" customFormat="1">
      <c r="A884" s="14"/>
      <c r="B884" s="235"/>
      <c r="C884" s="236"/>
      <c r="D884" s="226" t="s">
        <v>132</v>
      </c>
      <c r="E884" s="237" t="s">
        <v>19</v>
      </c>
      <c r="F884" s="238" t="s">
        <v>85</v>
      </c>
      <c r="G884" s="236"/>
      <c r="H884" s="239">
        <v>2</v>
      </c>
      <c r="I884" s="240"/>
      <c r="J884" s="236"/>
      <c r="K884" s="236"/>
      <c r="L884" s="241"/>
      <c r="M884" s="242"/>
      <c r="N884" s="243"/>
      <c r="O884" s="243"/>
      <c r="P884" s="243"/>
      <c r="Q884" s="243"/>
      <c r="R884" s="243"/>
      <c r="S884" s="243"/>
      <c r="T884" s="24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45" t="s">
        <v>132</v>
      </c>
      <c r="AU884" s="245" t="s">
        <v>85</v>
      </c>
      <c r="AV884" s="14" t="s">
        <v>85</v>
      </c>
      <c r="AW884" s="14" t="s">
        <v>37</v>
      </c>
      <c r="AX884" s="14" t="s">
        <v>75</v>
      </c>
      <c r="AY884" s="245" t="s">
        <v>122</v>
      </c>
    </row>
    <row r="885" s="15" customFormat="1">
      <c r="A885" s="15"/>
      <c r="B885" s="246"/>
      <c r="C885" s="247"/>
      <c r="D885" s="226" t="s">
        <v>132</v>
      </c>
      <c r="E885" s="248" t="s">
        <v>19</v>
      </c>
      <c r="F885" s="249" t="s">
        <v>140</v>
      </c>
      <c r="G885" s="247"/>
      <c r="H885" s="250">
        <v>8</v>
      </c>
      <c r="I885" s="251"/>
      <c r="J885" s="247"/>
      <c r="K885" s="247"/>
      <c r="L885" s="252"/>
      <c r="M885" s="253"/>
      <c r="N885" s="254"/>
      <c r="O885" s="254"/>
      <c r="P885" s="254"/>
      <c r="Q885" s="254"/>
      <c r="R885" s="254"/>
      <c r="S885" s="254"/>
      <c r="T885" s="25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56" t="s">
        <v>132</v>
      </c>
      <c r="AU885" s="256" t="s">
        <v>85</v>
      </c>
      <c r="AV885" s="15" t="s">
        <v>129</v>
      </c>
      <c r="AW885" s="15" t="s">
        <v>37</v>
      </c>
      <c r="AX885" s="15" t="s">
        <v>83</v>
      </c>
      <c r="AY885" s="256" t="s">
        <v>122</v>
      </c>
    </row>
    <row r="886" s="2" customFormat="1" ht="16.5" customHeight="1">
      <c r="A886" s="40"/>
      <c r="B886" s="41"/>
      <c r="C886" s="257" t="s">
        <v>852</v>
      </c>
      <c r="D886" s="257" t="s">
        <v>205</v>
      </c>
      <c r="E886" s="258" t="s">
        <v>853</v>
      </c>
      <c r="F886" s="259" t="s">
        <v>854</v>
      </c>
      <c r="G886" s="260" t="s">
        <v>184</v>
      </c>
      <c r="H886" s="261">
        <v>4</v>
      </c>
      <c r="I886" s="262"/>
      <c r="J886" s="263">
        <f>ROUND(I886*H886,2)</f>
        <v>0</v>
      </c>
      <c r="K886" s="259" t="s">
        <v>179</v>
      </c>
      <c r="L886" s="264"/>
      <c r="M886" s="265" t="s">
        <v>19</v>
      </c>
      <c r="N886" s="266" t="s">
        <v>46</v>
      </c>
      <c r="O886" s="86"/>
      <c r="P886" s="215">
        <f>O886*H886</f>
        <v>0</v>
      </c>
      <c r="Q886" s="215">
        <v>0</v>
      </c>
      <c r="R886" s="215">
        <f>Q886*H886</f>
        <v>0</v>
      </c>
      <c r="S886" s="215">
        <v>0</v>
      </c>
      <c r="T886" s="216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17" t="s">
        <v>513</v>
      </c>
      <c r="AT886" s="217" t="s">
        <v>205</v>
      </c>
      <c r="AU886" s="217" t="s">
        <v>85</v>
      </c>
      <c r="AY886" s="19" t="s">
        <v>122</v>
      </c>
      <c r="BE886" s="218">
        <f>IF(N886="základní",J886,0)</f>
        <v>0</v>
      </c>
      <c r="BF886" s="218">
        <f>IF(N886="snížená",J886,0)</f>
        <v>0</v>
      </c>
      <c r="BG886" s="218">
        <f>IF(N886="zákl. přenesená",J886,0)</f>
        <v>0</v>
      </c>
      <c r="BH886" s="218">
        <f>IF(N886="sníž. přenesená",J886,0)</f>
        <v>0</v>
      </c>
      <c r="BI886" s="218">
        <f>IF(N886="nulová",J886,0)</f>
        <v>0</v>
      </c>
      <c r="BJ886" s="19" t="s">
        <v>83</v>
      </c>
      <c r="BK886" s="218">
        <f>ROUND(I886*H886,2)</f>
        <v>0</v>
      </c>
      <c r="BL886" s="19" t="s">
        <v>327</v>
      </c>
      <c r="BM886" s="217" t="s">
        <v>855</v>
      </c>
    </row>
    <row r="887" s="13" customFormat="1">
      <c r="A887" s="13"/>
      <c r="B887" s="224"/>
      <c r="C887" s="225"/>
      <c r="D887" s="226" t="s">
        <v>132</v>
      </c>
      <c r="E887" s="227" t="s">
        <v>19</v>
      </c>
      <c r="F887" s="228" t="s">
        <v>407</v>
      </c>
      <c r="G887" s="225"/>
      <c r="H887" s="227" t="s">
        <v>19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4" t="s">
        <v>132</v>
      </c>
      <c r="AU887" s="234" t="s">
        <v>85</v>
      </c>
      <c r="AV887" s="13" t="s">
        <v>83</v>
      </c>
      <c r="AW887" s="13" t="s">
        <v>37</v>
      </c>
      <c r="AX887" s="13" t="s">
        <v>75</v>
      </c>
      <c r="AY887" s="234" t="s">
        <v>122</v>
      </c>
    </row>
    <row r="888" s="13" customFormat="1">
      <c r="A888" s="13"/>
      <c r="B888" s="224"/>
      <c r="C888" s="225"/>
      <c r="D888" s="226" t="s">
        <v>132</v>
      </c>
      <c r="E888" s="227" t="s">
        <v>19</v>
      </c>
      <c r="F888" s="228" t="s">
        <v>856</v>
      </c>
      <c r="G888" s="225"/>
      <c r="H888" s="227" t="s">
        <v>19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4" t="s">
        <v>132</v>
      </c>
      <c r="AU888" s="234" t="s">
        <v>85</v>
      </c>
      <c r="AV888" s="13" t="s">
        <v>83</v>
      </c>
      <c r="AW888" s="13" t="s">
        <v>37</v>
      </c>
      <c r="AX888" s="13" t="s">
        <v>75</v>
      </c>
      <c r="AY888" s="234" t="s">
        <v>122</v>
      </c>
    </row>
    <row r="889" s="14" customFormat="1">
      <c r="A889" s="14"/>
      <c r="B889" s="235"/>
      <c r="C889" s="236"/>
      <c r="D889" s="226" t="s">
        <v>132</v>
      </c>
      <c r="E889" s="237" t="s">
        <v>19</v>
      </c>
      <c r="F889" s="238" t="s">
        <v>129</v>
      </c>
      <c r="G889" s="236"/>
      <c r="H889" s="239">
        <v>4</v>
      </c>
      <c r="I889" s="240"/>
      <c r="J889" s="236"/>
      <c r="K889" s="236"/>
      <c r="L889" s="241"/>
      <c r="M889" s="242"/>
      <c r="N889" s="243"/>
      <c r="O889" s="243"/>
      <c r="P889" s="243"/>
      <c r="Q889" s="243"/>
      <c r="R889" s="243"/>
      <c r="S889" s="243"/>
      <c r="T889" s="24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5" t="s">
        <v>132</v>
      </c>
      <c r="AU889" s="245" t="s">
        <v>85</v>
      </c>
      <c r="AV889" s="14" t="s">
        <v>85</v>
      </c>
      <c r="AW889" s="14" t="s">
        <v>37</v>
      </c>
      <c r="AX889" s="14" t="s">
        <v>75</v>
      </c>
      <c r="AY889" s="245" t="s">
        <v>122</v>
      </c>
    </row>
    <row r="890" s="15" customFormat="1">
      <c r="A890" s="15"/>
      <c r="B890" s="246"/>
      <c r="C890" s="247"/>
      <c r="D890" s="226" t="s">
        <v>132</v>
      </c>
      <c r="E890" s="248" t="s">
        <v>19</v>
      </c>
      <c r="F890" s="249" t="s">
        <v>140</v>
      </c>
      <c r="G890" s="247"/>
      <c r="H890" s="250">
        <v>4</v>
      </c>
      <c r="I890" s="251"/>
      <c r="J890" s="247"/>
      <c r="K890" s="247"/>
      <c r="L890" s="252"/>
      <c r="M890" s="253"/>
      <c r="N890" s="254"/>
      <c r="O890" s="254"/>
      <c r="P890" s="254"/>
      <c r="Q890" s="254"/>
      <c r="R890" s="254"/>
      <c r="S890" s="254"/>
      <c r="T890" s="25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T890" s="256" t="s">
        <v>132</v>
      </c>
      <c r="AU890" s="256" t="s">
        <v>85</v>
      </c>
      <c r="AV890" s="15" t="s">
        <v>129</v>
      </c>
      <c r="AW890" s="15" t="s">
        <v>37</v>
      </c>
      <c r="AX890" s="15" t="s">
        <v>83</v>
      </c>
      <c r="AY890" s="256" t="s">
        <v>122</v>
      </c>
    </row>
    <row r="891" s="2" customFormat="1" ht="16.5" customHeight="1">
      <c r="A891" s="40"/>
      <c r="B891" s="41"/>
      <c r="C891" s="257" t="s">
        <v>514</v>
      </c>
      <c r="D891" s="257" t="s">
        <v>205</v>
      </c>
      <c r="E891" s="258" t="s">
        <v>857</v>
      </c>
      <c r="F891" s="259" t="s">
        <v>858</v>
      </c>
      <c r="G891" s="260" t="s">
        <v>184</v>
      </c>
      <c r="H891" s="261">
        <v>2</v>
      </c>
      <c r="I891" s="262"/>
      <c r="J891" s="263">
        <f>ROUND(I891*H891,2)</f>
        <v>0</v>
      </c>
      <c r="K891" s="259" t="s">
        <v>179</v>
      </c>
      <c r="L891" s="264"/>
      <c r="M891" s="265" t="s">
        <v>19</v>
      </c>
      <c r="N891" s="266" t="s">
        <v>46</v>
      </c>
      <c r="O891" s="86"/>
      <c r="P891" s="215">
        <f>O891*H891</f>
        <v>0</v>
      </c>
      <c r="Q891" s="215">
        <v>0</v>
      </c>
      <c r="R891" s="215">
        <f>Q891*H891</f>
        <v>0</v>
      </c>
      <c r="S891" s="215">
        <v>0</v>
      </c>
      <c r="T891" s="216">
        <f>S891*H891</f>
        <v>0</v>
      </c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R891" s="217" t="s">
        <v>513</v>
      </c>
      <c r="AT891" s="217" t="s">
        <v>205</v>
      </c>
      <c r="AU891" s="217" t="s">
        <v>85</v>
      </c>
      <c r="AY891" s="19" t="s">
        <v>122</v>
      </c>
      <c r="BE891" s="218">
        <f>IF(N891="základní",J891,0)</f>
        <v>0</v>
      </c>
      <c r="BF891" s="218">
        <f>IF(N891="snížená",J891,0)</f>
        <v>0</v>
      </c>
      <c r="BG891" s="218">
        <f>IF(N891="zákl. přenesená",J891,0)</f>
        <v>0</v>
      </c>
      <c r="BH891" s="218">
        <f>IF(N891="sníž. přenesená",J891,0)</f>
        <v>0</v>
      </c>
      <c r="BI891" s="218">
        <f>IF(N891="nulová",J891,0)</f>
        <v>0</v>
      </c>
      <c r="BJ891" s="19" t="s">
        <v>83</v>
      </c>
      <c r="BK891" s="218">
        <f>ROUND(I891*H891,2)</f>
        <v>0</v>
      </c>
      <c r="BL891" s="19" t="s">
        <v>327</v>
      </c>
      <c r="BM891" s="217" t="s">
        <v>859</v>
      </c>
    </row>
    <row r="892" s="13" customFormat="1">
      <c r="A892" s="13"/>
      <c r="B892" s="224"/>
      <c r="C892" s="225"/>
      <c r="D892" s="226" t="s">
        <v>132</v>
      </c>
      <c r="E892" s="227" t="s">
        <v>19</v>
      </c>
      <c r="F892" s="228" t="s">
        <v>407</v>
      </c>
      <c r="G892" s="225"/>
      <c r="H892" s="227" t="s">
        <v>19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4" t="s">
        <v>132</v>
      </c>
      <c r="AU892" s="234" t="s">
        <v>85</v>
      </c>
      <c r="AV892" s="13" t="s">
        <v>83</v>
      </c>
      <c r="AW892" s="13" t="s">
        <v>37</v>
      </c>
      <c r="AX892" s="13" t="s">
        <v>75</v>
      </c>
      <c r="AY892" s="234" t="s">
        <v>122</v>
      </c>
    </row>
    <row r="893" s="13" customFormat="1">
      <c r="A893" s="13"/>
      <c r="B893" s="224"/>
      <c r="C893" s="225"/>
      <c r="D893" s="226" t="s">
        <v>132</v>
      </c>
      <c r="E893" s="227" t="s">
        <v>19</v>
      </c>
      <c r="F893" s="228" t="s">
        <v>860</v>
      </c>
      <c r="G893" s="225"/>
      <c r="H893" s="227" t="s">
        <v>19</v>
      </c>
      <c r="I893" s="229"/>
      <c r="J893" s="225"/>
      <c r="K893" s="225"/>
      <c r="L893" s="230"/>
      <c r="M893" s="231"/>
      <c r="N893" s="232"/>
      <c r="O893" s="232"/>
      <c r="P893" s="232"/>
      <c r="Q893" s="232"/>
      <c r="R893" s="232"/>
      <c r="S893" s="232"/>
      <c r="T893" s="23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4" t="s">
        <v>132</v>
      </c>
      <c r="AU893" s="234" t="s">
        <v>85</v>
      </c>
      <c r="AV893" s="13" t="s">
        <v>83</v>
      </c>
      <c r="AW893" s="13" t="s">
        <v>37</v>
      </c>
      <c r="AX893" s="13" t="s">
        <v>75</v>
      </c>
      <c r="AY893" s="234" t="s">
        <v>122</v>
      </c>
    </row>
    <row r="894" s="14" customFormat="1">
      <c r="A894" s="14"/>
      <c r="B894" s="235"/>
      <c r="C894" s="236"/>
      <c r="D894" s="226" t="s">
        <v>132</v>
      </c>
      <c r="E894" s="237" t="s">
        <v>19</v>
      </c>
      <c r="F894" s="238" t="s">
        <v>85</v>
      </c>
      <c r="G894" s="236"/>
      <c r="H894" s="239">
        <v>2</v>
      </c>
      <c r="I894" s="240"/>
      <c r="J894" s="236"/>
      <c r="K894" s="236"/>
      <c r="L894" s="241"/>
      <c r="M894" s="242"/>
      <c r="N894" s="243"/>
      <c r="O894" s="243"/>
      <c r="P894" s="243"/>
      <c r="Q894" s="243"/>
      <c r="R894" s="243"/>
      <c r="S894" s="243"/>
      <c r="T894" s="24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45" t="s">
        <v>132</v>
      </c>
      <c r="AU894" s="245" t="s">
        <v>85</v>
      </c>
      <c r="AV894" s="14" t="s">
        <v>85</v>
      </c>
      <c r="AW894" s="14" t="s">
        <v>37</v>
      </c>
      <c r="AX894" s="14" t="s">
        <v>75</v>
      </c>
      <c r="AY894" s="245" t="s">
        <v>122</v>
      </c>
    </row>
    <row r="895" s="15" customFormat="1">
      <c r="A895" s="15"/>
      <c r="B895" s="246"/>
      <c r="C895" s="247"/>
      <c r="D895" s="226" t="s">
        <v>132</v>
      </c>
      <c r="E895" s="248" t="s">
        <v>19</v>
      </c>
      <c r="F895" s="249" t="s">
        <v>140</v>
      </c>
      <c r="G895" s="247"/>
      <c r="H895" s="250">
        <v>2</v>
      </c>
      <c r="I895" s="251"/>
      <c r="J895" s="247"/>
      <c r="K895" s="247"/>
      <c r="L895" s="252"/>
      <c r="M895" s="253"/>
      <c r="N895" s="254"/>
      <c r="O895" s="254"/>
      <c r="P895" s="254"/>
      <c r="Q895" s="254"/>
      <c r="R895" s="254"/>
      <c r="S895" s="254"/>
      <c r="T895" s="25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56" t="s">
        <v>132</v>
      </c>
      <c r="AU895" s="256" t="s">
        <v>85</v>
      </c>
      <c r="AV895" s="15" t="s">
        <v>129</v>
      </c>
      <c r="AW895" s="15" t="s">
        <v>37</v>
      </c>
      <c r="AX895" s="15" t="s">
        <v>83</v>
      </c>
      <c r="AY895" s="256" t="s">
        <v>122</v>
      </c>
    </row>
    <row r="896" s="2" customFormat="1" ht="16.5" customHeight="1">
      <c r="A896" s="40"/>
      <c r="B896" s="41"/>
      <c r="C896" s="257" t="s">
        <v>861</v>
      </c>
      <c r="D896" s="257" t="s">
        <v>205</v>
      </c>
      <c r="E896" s="258" t="s">
        <v>862</v>
      </c>
      <c r="F896" s="259" t="s">
        <v>863</v>
      </c>
      <c r="G896" s="260" t="s">
        <v>184</v>
      </c>
      <c r="H896" s="261">
        <v>2</v>
      </c>
      <c r="I896" s="262"/>
      <c r="J896" s="263">
        <f>ROUND(I896*H896,2)</f>
        <v>0</v>
      </c>
      <c r="K896" s="259" t="s">
        <v>179</v>
      </c>
      <c r="L896" s="264"/>
      <c r="M896" s="265" t="s">
        <v>19</v>
      </c>
      <c r="N896" s="266" t="s">
        <v>46</v>
      </c>
      <c r="O896" s="86"/>
      <c r="P896" s="215">
        <f>O896*H896</f>
        <v>0</v>
      </c>
      <c r="Q896" s="215">
        <v>0</v>
      </c>
      <c r="R896" s="215">
        <f>Q896*H896</f>
        <v>0</v>
      </c>
      <c r="S896" s="215">
        <v>0</v>
      </c>
      <c r="T896" s="216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17" t="s">
        <v>513</v>
      </c>
      <c r="AT896" s="217" t="s">
        <v>205</v>
      </c>
      <c r="AU896" s="217" t="s">
        <v>85</v>
      </c>
      <c r="AY896" s="19" t="s">
        <v>122</v>
      </c>
      <c r="BE896" s="218">
        <f>IF(N896="základní",J896,0)</f>
        <v>0</v>
      </c>
      <c r="BF896" s="218">
        <f>IF(N896="snížená",J896,0)</f>
        <v>0</v>
      </c>
      <c r="BG896" s="218">
        <f>IF(N896="zákl. přenesená",J896,0)</f>
        <v>0</v>
      </c>
      <c r="BH896" s="218">
        <f>IF(N896="sníž. přenesená",J896,0)</f>
        <v>0</v>
      </c>
      <c r="BI896" s="218">
        <f>IF(N896="nulová",J896,0)</f>
        <v>0</v>
      </c>
      <c r="BJ896" s="19" t="s">
        <v>83</v>
      </c>
      <c r="BK896" s="218">
        <f>ROUND(I896*H896,2)</f>
        <v>0</v>
      </c>
      <c r="BL896" s="19" t="s">
        <v>327</v>
      </c>
      <c r="BM896" s="217" t="s">
        <v>864</v>
      </c>
    </row>
    <row r="897" s="13" customFormat="1">
      <c r="A897" s="13"/>
      <c r="B897" s="224"/>
      <c r="C897" s="225"/>
      <c r="D897" s="226" t="s">
        <v>132</v>
      </c>
      <c r="E897" s="227" t="s">
        <v>19</v>
      </c>
      <c r="F897" s="228" t="s">
        <v>407</v>
      </c>
      <c r="G897" s="225"/>
      <c r="H897" s="227" t="s">
        <v>19</v>
      </c>
      <c r="I897" s="229"/>
      <c r="J897" s="225"/>
      <c r="K897" s="225"/>
      <c r="L897" s="230"/>
      <c r="M897" s="231"/>
      <c r="N897" s="232"/>
      <c r="O897" s="232"/>
      <c r="P897" s="232"/>
      <c r="Q897" s="232"/>
      <c r="R897" s="232"/>
      <c r="S897" s="232"/>
      <c r="T897" s="23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4" t="s">
        <v>132</v>
      </c>
      <c r="AU897" s="234" t="s">
        <v>85</v>
      </c>
      <c r="AV897" s="13" t="s">
        <v>83</v>
      </c>
      <c r="AW897" s="13" t="s">
        <v>37</v>
      </c>
      <c r="AX897" s="13" t="s">
        <v>75</v>
      </c>
      <c r="AY897" s="234" t="s">
        <v>122</v>
      </c>
    </row>
    <row r="898" s="13" customFormat="1">
      <c r="A898" s="13"/>
      <c r="B898" s="224"/>
      <c r="C898" s="225"/>
      <c r="D898" s="226" t="s">
        <v>132</v>
      </c>
      <c r="E898" s="227" t="s">
        <v>19</v>
      </c>
      <c r="F898" s="228" t="s">
        <v>865</v>
      </c>
      <c r="G898" s="225"/>
      <c r="H898" s="227" t="s">
        <v>19</v>
      </c>
      <c r="I898" s="229"/>
      <c r="J898" s="225"/>
      <c r="K898" s="225"/>
      <c r="L898" s="230"/>
      <c r="M898" s="231"/>
      <c r="N898" s="232"/>
      <c r="O898" s="232"/>
      <c r="P898" s="232"/>
      <c r="Q898" s="232"/>
      <c r="R898" s="232"/>
      <c r="S898" s="232"/>
      <c r="T898" s="23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4" t="s">
        <v>132</v>
      </c>
      <c r="AU898" s="234" t="s">
        <v>85</v>
      </c>
      <c r="AV898" s="13" t="s">
        <v>83</v>
      </c>
      <c r="AW898" s="13" t="s">
        <v>37</v>
      </c>
      <c r="AX898" s="13" t="s">
        <v>75</v>
      </c>
      <c r="AY898" s="234" t="s">
        <v>122</v>
      </c>
    </row>
    <row r="899" s="14" customFormat="1">
      <c r="A899" s="14"/>
      <c r="B899" s="235"/>
      <c r="C899" s="236"/>
      <c r="D899" s="226" t="s">
        <v>132</v>
      </c>
      <c r="E899" s="237" t="s">
        <v>19</v>
      </c>
      <c r="F899" s="238" t="s">
        <v>85</v>
      </c>
      <c r="G899" s="236"/>
      <c r="H899" s="239">
        <v>2</v>
      </c>
      <c r="I899" s="240"/>
      <c r="J899" s="236"/>
      <c r="K899" s="236"/>
      <c r="L899" s="241"/>
      <c r="M899" s="242"/>
      <c r="N899" s="243"/>
      <c r="O899" s="243"/>
      <c r="P899" s="243"/>
      <c r="Q899" s="243"/>
      <c r="R899" s="243"/>
      <c r="S899" s="243"/>
      <c r="T899" s="24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5" t="s">
        <v>132</v>
      </c>
      <c r="AU899" s="245" t="s">
        <v>85</v>
      </c>
      <c r="AV899" s="14" t="s">
        <v>85</v>
      </c>
      <c r="AW899" s="14" t="s">
        <v>37</v>
      </c>
      <c r="AX899" s="14" t="s">
        <v>75</v>
      </c>
      <c r="AY899" s="245" t="s">
        <v>122</v>
      </c>
    </row>
    <row r="900" s="15" customFormat="1">
      <c r="A900" s="15"/>
      <c r="B900" s="246"/>
      <c r="C900" s="247"/>
      <c r="D900" s="226" t="s">
        <v>132</v>
      </c>
      <c r="E900" s="248" t="s">
        <v>19</v>
      </c>
      <c r="F900" s="249" t="s">
        <v>140</v>
      </c>
      <c r="G900" s="247"/>
      <c r="H900" s="250">
        <v>2</v>
      </c>
      <c r="I900" s="251"/>
      <c r="J900" s="247"/>
      <c r="K900" s="247"/>
      <c r="L900" s="252"/>
      <c r="M900" s="253"/>
      <c r="N900" s="254"/>
      <c r="O900" s="254"/>
      <c r="P900" s="254"/>
      <c r="Q900" s="254"/>
      <c r="R900" s="254"/>
      <c r="S900" s="254"/>
      <c r="T900" s="25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56" t="s">
        <v>132</v>
      </c>
      <c r="AU900" s="256" t="s">
        <v>85</v>
      </c>
      <c r="AV900" s="15" t="s">
        <v>129</v>
      </c>
      <c r="AW900" s="15" t="s">
        <v>37</v>
      </c>
      <c r="AX900" s="15" t="s">
        <v>83</v>
      </c>
      <c r="AY900" s="256" t="s">
        <v>122</v>
      </c>
    </row>
    <row r="901" s="2" customFormat="1" ht="16.5" customHeight="1">
      <c r="A901" s="40"/>
      <c r="B901" s="41"/>
      <c r="C901" s="257" t="s">
        <v>517</v>
      </c>
      <c r="D901" s="257" t="s">
        <v>205</v>
      </c>
      <c r="E901" s="258" t="s">
        <v>866</v>
      </c>
      <c r="F901" s="259" t="s">
        <v>867</v>
      </c>
      <c r="G901" s="260" t="s">
        <v>184</v>
      </c>
      <c r="H901" s="261">
        <v>8</v>
      </c>
      <c r="I901" s="262"/>
      <c r="J901" s="263">
        <f>ROUND(I901*H901,2)</f>
        <v>0</v>
      </c>
      <c r="K901" s="259" t="s">
        <v>179</v>
      </c>
      <c r="L901" s="264"/>
      <c r="M901" s="265" t="s">
        <v>19</v>
      </c>
      <c r="N901" s="266" t="s">
        <v>46</v>
      </c>
      <c r="O901" s="86"/>
      <c r="P901" s="215">
        <f>O901*H901</f>
        <v>0</v>
      </c>
      <c r="Q901" s="215">
        <v>0</v>
      </c>
      <c r="R901" s="215">
        <f>Q901*H901</f>
        <v>0</v>
      </c>
      <c r="S901" s="215">
        <v>0</v>
      </c>
      <c r="T901" s="216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7" t="s">
        <v>513</v>
      </c>
      <c r="AT901" s="217" t="s">
        <v>205</v>
      </c>
      <c r="AU901" s="217" t="s">
        <v>85</v>
      </c>
      <c r="AY901" s="19" t="s">
        <v>122</v>
      </c>
      <c r="BE901" s="218">
        <f>IF(N901="základní",J901,0)</f>
        <v>0</v>
      </c>
      <c r="BF901" s="218">
        <f>IF(N901="snížená",J901,0)</f>
        <v>0</v>
      </c>
      <c r="BG901" s="218">
        <f>IF(N901="zákl. přenesená",J901,0)</f>
        <v>0</v>
      </c>
      <c r="BH901" s="218">
        <f>IF(N901="sníž. přenesená",J901,0)</f>
        <v>0</v>
      </c>
      <c r="BI901" s="218">
        <f>IF(N901="nulová",J901,0)</f>
        <v>0</v>
      </c>
      <c r="BJ901" s="19" t="s">
        <v>83</v>
      </c>
      <c r="BK901" s="218">
        <f>ROUND(I901*H901,2)</f>
        <v>0</v>
      </c>
      <c r="BL901" s="19" t="s">
        <v>327</v>
      </c>
      <c r="BM901" s="217" t="s">
        <v>868</v>
      </c>
    </row>
    <row r="902" s="13" customFormat="1">
      <c r="A902" s="13"/>
      <c r="B902" s="224"/>
      <c r="C902" s="225"/>
      <c r="D902" s="226" t="s">
        <v>132</v>
      </c>
      <c r="E902" s="227" t="s">
        <v>19</v>
      </c>
      <c r="F902" s="228" t="s">
        <v>407</v>
      </c>
      <c r="G902" s="225"/>
      <c r="H902" s="227" t="s">
        <v>19</v>
      </c>
      <c r="I902" s="229"/>
      <c r="J902" s="225"/>
      <c r="K902" s="225"/>
      <c r="L902" s="230"/>
      <c r="M902" s="231"/>
      <c r="N902" s="232"/>
      <c r="O902" s="232"/>
      <c r="P902" s="232"/>
      <c r="Q902" s="232"/>
      <c r="R902" s="232"/>
      <c r="S902" s="232"/>
      <c r="T902" s="23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4" t="s">
        <v>132</v>
      </c>
      <c r="AU902" s="234" t="s">
        <v>85</v>
      </c>
      <c r="AV902" s="13" t="s">
        <v>83</v>
      </c>
      <c r="AW902" s="13" t="s">
        <v>37</v>
      </c>
      <c r="AX902" s="13" t="s">
        <v>75</v>
      </c>
      <c r="AY902" s="234" t="s">
        <v>122</v>
      </c>
    </row>
    <row r="903" s="13" customFormat="1">
      <c r="A903" s="13"/>
      <c r="B903" s="224"/>
      <c r="C903" s="225"/>
      <c r="D903" s="226" t="s">
        <v>132</v>
      </c>
      <c r="E903" s="227" t="s">
        <v>19</v>
      </c>
      <c r="F903" s="228" t="s">
        <v>869</v>
      </c>
      <c r="G903" s="225"/>
      <c r="H903" s="227" t="s">
        <v>19</v>
      </c>
      <c r="I903" s="229"/>
      <c r="J903" s="225"/>
      <c r="K903" s="225"/>
      <c r="L903" s="230"/>
      <c r="M903" s="231"/>
      <c r="N903" s="232"/>
      <c r="O903" s="232"/>
      <c r="P903" s="232"/>
      <c r="Q903" s="232"/>
      <c r="R903" s="232"/>
      <c r="S903" s="232"/>
      <c r="T903" s="23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4" t="s">
        <v>132</v>
      </c>
      <c r="AU903" s="234" t="s">
        <v>85</v>
      </c>
      <c r="AV903" s="13" t="s">
        <v>83</v>
      </c>
      <c r="AW903" s="13" t="s">
        <v>37</v>
      </c>
      <c r="AX903" s="13" t="s">
        <v>75</v>
      </c>
      <c r="AY903" s="234" t="s">
        <v>122</v>
      </c>
    </row>
    <row r="904" s="14" customFormat="1">
      <c r="A904" s="14"/>
      <c r="B904" s="235"/>
      <c r="C904" s="236"/>
      <c r="D904" s="226" t="s">
        <v>132</v>
      </c>
      <c r="E904" s="237" t="s">
        <v>19</v>
      </c>
      <c r="F904" s="238" t="s">
        <v>150</v>
      </c>
      <c r="G904" s="236"/>
      <c r="H904" s="239">
        <v>6</v>
      </c>
      <c r="I904" s="240"/>
      <c r="J904" s="236"/>
      <c r="K904" s="236"/>
      <c r="L904" s="241"/>
      <c r="M904" s="242"/>
      <c r="N904" s="243"/>
      <c r="O904" s="243"/>
      <c r="P904" s="243"/>
      <c r="Q904" s="243"/>
      <c r="R904" s="243"/>
      <c r="S904" s="243"/>
      <c r="T904" s="24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45" t="s">
        <v>132</v>
      </c>
      <c r="AU904" s="245" t="s">
        <v>85</v>
      </c>
      <c r="AV904" s="14" t="s">
        <v>85</v>
      </c>
      <c r="AW904" s="14" t="s">
        <v>37</v>
      </c>
      <c r="AX904" s="14" t="s">
        <v>75</v>
      </c>
      <c r="AY904" s="245" t="s">
        <v>122</v>
      </c>
    </row>
    <row r="905" s="13" customFormat="1">
      <c r="A905" s="13"/>
      <c r="B905" s="224"/>
      <c r="C905" s="225"/>
      <c r="D905" s="226" t="s">
        <v>132</v>
      </c>
      <c r="E905" s="227" t="s">
        <v>19</v>
      </c>
      <c r="F905" s="228" t="s">
        <v>865</v>
      </c>
      <c r="G905" s="225"/>
      <c r="H905" s="227" t="s">
        <v>19</v>
      </c>
      <c r="I905" s="229"/>
      <c r="J905" s="225"/>
      <c r="K905" s="225"/>
      <c r="L905" s="230"/>
      <c r="M905" s="231"/>
      <c r="N905" s="232"/>
      <c r="O905" s="232"/>
      <c r="P905" s="232"/>
      <c r="Q905" s="232"/>
      <c r="R905" s="232"/>
      <c r="S905" s="232"/>
      <c r="T905" s="23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4" t="s">
        <v>132</v>
      </c>
      <c r="AU905" s="234" t="s">
        <v>85</v>
      </c>
      <c r="AV905" s="13" t="s">
        <v>83</v>
      </c>
      <c r="AW905" s="13" t="s">
        <v>37</v>
      </c>
      <c r="AX905" s="13" t="s">
        <v>75</v>
      </c>
      <c r="AY905" s="234" t="s">
        <v>122</v>
      </c>
    </row>
    <row r="906" s="14" customFormat="1">
      <c r="A906" s="14"/>
      <c r="B906" s="235"/>
      <c r="C906" s="236"/>
      <c r="D906" s="226" t="s">
        <v>132</v>
      </c>
      <c r="E906" s="237" t="s">
        <v>19</v>
      </c>
      <c r="F906" s="238" t="s">
        <v>85</v>
      </c>
      <c r="G906" s="236"/>
      <c r="H906" s="239">
        <v>2</v>
      </c>
      <c r="I906" s="240"/>
      <c r="J906" s="236"/>
      <c r="K906" s="236"/>
      <c r="L906" s="241"/>
      <c r="M906" s="242"/>
      <c r="N906" s="243"/>
      <c r="O906" s="243"/>
      <c r="P906" s="243"/>
      <c r="Q906" s="243"/>
      <c r="R906" s="243"/>
      <c r="S906" s="243"/>
      <c r="T906" s="24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45" t="s">
        <v>132</v>
      </c>
      <c r="AU906" s="245" t="s">
        <v>85</v>
      </c>
      <c r="AV906" s="14" t="s">
        <v>85</v>
      </c>
      <c r="AW906" s="14" t="s">
        <v>37</v>
      </c>
      <c r="AX906" s="14" t="s">
        <v>75</v>
      </c>
      <c r="AY906" s="245" t="s">
        <v>122</v>
      </c>
    </row>
    <row r="907" s="15" customFormat="1">
      <c r="A907" s="15"/>
      <c r="B907" s="246"/>
      <c r="C907" s="247"/>
      <c r="D907" s="226" t="s">
        <v>132</v>
      </c>
      <c r="E907" s="248" t="s">
        <v>19</v>
      </c>
      <c r="F907" s="249" t="s">
        <v>140</v>
      </c>
      <c r="G907" s="247"/>
      <c r="H907" s="250">
        <v>8</v>
      </c>
      <c r="I907" s="251"/>
      <c r="J907" s="247"/>
      <c r="K907" s="247"/>
      <c r="L907" s="252"/>
      <c r="M907" s="253"/>
      <c r="N907" s="254"/>
      <c r="O907" s="254"/>
      <c r="P907" s="254"/>
      <c r="Q907" s="254"/>
      <c r="R907" s="254"/>
      <c r="S907" s="254"/>
      <c r="T907" s="25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56" t="s">
        <v>132</v>
      </c>
      <c r="AU907" s="256" t="s">
        <v>85</v>
      </c>
      <c r="AV907" s="15" t="s">
        <v>129</v>
      </c>
      <c r="AW907" s="15" t="s">
        <v>37</v>
      </c>
      <c r="AX907" s="15" t="s">
        <v>83</v>
      </c>
      <c r="AY907" s="256" t="s">
        <v>122</v>
      </c>
    </row>
    <row r="908" s="2" customFormat="1" ht="24.15" customHeight="1">
      <c r="A908" s="40"/>
      <c r="B908" s="41"/>
      <c r="C908" s="206" t="s">
        <v>870</v>
      </c>
      <c r="D908" s="206" t="s">
        <v>124</v>
      </c>
      <c r="E908" s="207" t="s">
        <v>871</v>
      </c>
      <c r="F908" s="208" t="s">
        <v>872</v>
      </c>
      <c r="G908" s="209" t="s">
        <v>184</v>
      </c>
      <c r="H908" s="210">
        <v>7</v>
      </c>
      <c r="I908" s="211"/>
      <c r="J908" s="212">
        <f>ROUND(I908*H908,2)</f>
        <v>0</v>
      </c>
      <c r="K908" s="208" t="s">
        <v>128</v>
      </c>
      <c r="L908" s="46"/>
      <c r="M908" s="213" t="s">
        <v>19</v>
      </c>
      <c r="N908" s="214" t="s">
        <v>46</v>
      </c>
      <c r="O908" s="86"/>
      <c r="P908" s="215">
        <f>O908*H908</f>
        <v>0</v>
      </c>
      <c r="Q908" s="215">
        <v>0</v>
      </c>
      <c r="R908" s="215">
        <f>Q908*H908</f>
        <v>0</v>
      </c>
      <c r="S908" s="215">
        <v>0</v>
      </c>
      <c r="T908" s="216">
        <f>S908*H908</f>
        <v>0</v>
      </c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R908" s="217" t="s">
        <v>327</v>
      </c>
      <c r="AT908" s="217" t="s">
        <v>124</v>
      </c>
      <c r="AU908" s="217" t="s">
        <v>85</v>
      </c>
      <c r="AY908" s="19" t="s">
        <v>122</v>
      </c>
      <c r="BE908" s="218">
        <f>IF(N908="základní",J908,0)</f>
        <v>0</v>
      </c>
      <c r="BF908" s="218">
        <f>IF(N908="snížená",J908,0)</f>
        <v>0</v>
      </c>
      <c r="BG908" s="218">
        <f>IF(N908="zákl. přenesená",J908,0)</f>
        <v>0</v>
      </c>
      <c r="BH908" s="218">
        <f>IF(N908="sníž. přenesená",J908,0)</f>
        <v>0</v>
      </c>
      <c r="BI908" s="218">
        <f>IF(N908="nulová",J908,0)</f>
        <v>0</v>
      </c>
      <c r="BJ908" s="19" t="s">
        <v>83</v>
      </c>
      <c r="BK908" s="218">
        <f>ROUND(I908*H908,2)</f>
        <v>0</v>
      </c>
      <c r="BL908" s="19" t="s">
        <v>327</v>
      </c>
      <c r="BM908" s="217" t="s">
        <v>873</v>
      </c>
    </row>
    <row r="909" s="2" customFormat="1">
      <c r="A909" s="40"/>
      <c r="B909" s="41"/>
      <c r="C909" s="42"/>
      <c r="D909" s="219" t="s">
        <v>130</v>
      </c>
      <c r="E909" s="42"/>
      <c r="F909" s="220" t="s">
        <v>874</v>
      </c>
      <c r="G909" s="42"/>
      <c r="H909" s="42"/>
      <c r="I909" s="221"/>
      <c r="J909" s="42"/>
      <c r="K909" s="42"/>
      <c r="L909" s="46"/>
      <c r="M909" s="222"/>
      <c r="N909" s="223"/>
      <c r="O909" s="86"/>
      <c r="P909" s="86"/>
      <c r="Q909" s="86"/>
      <c r="R909" s="86"/>
      <c r="S909" s="86"/>
      <c r="T909" s="87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T909" s="19" t="s">
        <v>130</v>
      </c>
      <c r="AU909" s="19" t="s">
        <v>85</v>
      </c>
    </row>
    <row r="910" s="13" customFormat="1">
      <c r="A910" s="13"/>
      <c r="B910" s="224"/>
      <c r="C910" s="225"/>
      <c r="D910" s="226" t="s">
        <v>132</v>
      </c>
      <c r="E910" s="227" t="s">
        <v>19</v>
      </c>
      <c r="F910" s="228" t="s">
        <v>407</v>
      </c>
      <c r="G910" s="225"/>
      <c r="H910" s="227" t="s">
        <v>19</v>
      </c>
      <c r="I910" s="229"/>
      <c r="J910" s="225"/>
      <c r="K910" s="225"/>
      <c r="L910" s="230"/>
      <c r="M910" s="231"/>
      <c r="N910" s="232"/>
      <c r="O910" s="232"/>
      <c r="P910" s="232"/>
      <c r="Q910" s="232"/>
      <c r="R910" s="232"/>
      <c r="S910" s="232"/>
      <c r="T910" s="23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4" t="s">
        <v>132</v>
      </c>
      <c r="AU910" s="234" t="s">
        <v>85</v>
      </c>
      <c r="AV910" s="13" t="s">
        <v>83</v>
      </c>
      <c r="AW910" s="13" t="s">
        <v>37</v>
      </c>
      <c r="AX910" s="13" t="s">
        <v>75</v>
      </c>
      <c r="AY910" s="234" t="s">
        <v>122</v>
      </c>
    </row>
    <row r="911" s="13" customFormat="1">
      <c r="A911" s="13"/>
      <c r="B911" s="224"/>
      <c r="C911" s="225"/>
      <c r="D911" s="226" t="s">
        <v>132</v>
      </c>
      <c r="E911" s="227" t="s">
        <v>19</v>
      </c>
      <c r="F911" s="228" t="s">
        <v>875</v>
      </c>
      <c r="G911" s="225"/>
      <c r="H911" s="227" t="s">
        <v>19</v>
      </c>
      <c r="I911" s="229"/>
      <c r="J911" s="225"/>
      <c r="K911" s="225"/>
      <c r="L911" s="230"/>
      <c r="M911" s="231"/>
      <c r="N911" s="232"/>
      <c r="O911" s="232"/>
      <c r="P911" s="232"/>
      <c r="Q911" s="232"/>
      <c r="R911" s="232"/>
      <c r="S911" s="232"/>
      <c r="T911" s="23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4" t="s">
        <v>132</v>
      </c>
      <c r="AU911" s="234" t="s">
        <v>85</v>
      </c>
      <c r="AV911" s="13" t="s">
        <v>83</v>
      </c>
      <c r="AW911" s="13" t="s">
        <v>37</v>
      </c>
      <c r="AX911" s="13" t="s">
        <v>75</v>
      </c>
      <c r="AY911" s="234" t="s">
        <v>122</v>
      </c>
    </row>
    <row r="912" s="14" customFormat="1">
      <c r="A912" s="14"/>
      <c r="B912" s="235"/>
      <c r="C912" s="236"/>
      <c r="D912" s="226" t="s">
        <v>132</v>
      </c>
      <c r="E912" s="237" t="s">
        <v>19</v>
      </c>
      <c r="F912" s="238" t="s">
        <v>357</v>
      </c>
      <c r="G912" s="236"/>
      <c r="H912" s="239">
        <v>2</v>
      </c>
      <c r="I912" s="240"/>
      <c r="J912" s="236"/>
      <c r="K912" s="236"/>
      <c r="L912" s="241"/>
      <c r="M912" s="242"/>
      <c r="N912" s="243"/>
      <c r="O912" s="243"/>
      <c r="P912" s="243"/>
      <c r="Q912" s="243"/>
      <c r="R912" s="243"/>
      <c r="S912" s="243"/>
      <c r="T912" s="24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45" t="s">
        <v>132</v>
      </c>
      <c r="AU912" s="245" t="s">
        <v>85</v>
      </c>
      <c r="AV912" s="14" t="s">
        <v>85</v>
      </c>
      <c r="AW912" s="14" t="s">
        <v>37</v>
      </c>
      <c r="AX912" s="14" t="s">
        <v>75</v>
      </c>
      <c r="AY912" s="245" t="s">
        <v>122</v>
      </c>
    </row>
    <row r="913" s="13" customFormat="1">
      <c r="A913" s="13"/>
      <c r="B913" s="224"/>
      <c r="C913" s="225"/>
      <c r="D913" s="226" t="s">
        <v>132</v>
      </c>
      <c r="E913" s="227" t="s">
        <v>19</v>
      </c>
      <c r="F913" s="228" t="s">
        <v>876</v>
      </c>
      <c r="G913" s="225"/>
      <c r="H913" s="227" t="s">
        <v>19</v>
      </c>
      <c r="I913" s="229"/>
      <c r="J913" s="225"/>
      <c r="K913" s="225"/>
      <c r="L913" s="230"/>
      <c r="M913" s="231"/>
      <c r="N913" s="232"/>
      <c r="O913" s="232"/>
      <c r="P913" s="232"/>
      <c r="Q913" s="232"/>
      <c r="R913" s="232"/>
      <c r="S913" s="232"/>
      <c r="T913" s="23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4" t="s">
        <v>132</v>
      </c>
      <c r="AU913" s="234" t="s">
        <v>85</v>
      </c>
      <c r="AV913" s="13" t="s">
        <v>83</v>
      </c>
      <c r="AW913" s="13" t="s">
        <v>37</v>
      </c>
      <c r="AX913" s="13" t="s">
        <v>75</v>
      </c>
      <c r="AY913" s="234" t="s">
        <v>122</v>
      </c>
    </row>
    <row r="914" s="14" customFormat="1">
      <c r="A914" s="14"/>
      <c r="B914" s="235"/>
      <c r="C914" s="236"/>
      <c r="D914" s="226" t="s">
        <v>132</v>
      </c>
      <c r="E914" s="237" t="s">
        <v>19</v>
      </c>
      <c r="F914" s="238" t="s">
        <v>83</v>
      </c>
      <c r="G914" s="236"/>
      <c r="H914" s="239">
        <v>1</v>
      </c>
      <c r="I914" s="240"/>
      <c r="J914" s="236"/>
      <c r="K914" s="236"/>
      <c r="L914" s="241"/>
      <c r="M914" s="242"/>
      <c r="N914" s="243"/>
      <c r="O914" s="243"/>
      <c r="P914" s="243"/>
      <c r="Q914" s="243"/>
      <c r="R914" s="243"/>
      <c r="S914" s="243"/>
      <c r="T914" s="24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5" t="s">
        <v>132</v>
      </c>
      <c r="AU914" s="245" t="s">
        <v>85</v>
      </c>
      <c r="AV914" s="14" t="s">
        <v>85</v>
      </c>
      <c r="AW914" s="14" t="s">
        <v>37</v>
      </c>
      <c r="AX914" s="14" t="s">
        <v>75</v>
      </c>
      <c r="AY914" s="245" t="s">
        <v>122</v>
      </c>
    </row>
    <row r="915" s="13" customFormat="1">
      <c r="A915" s="13"/>
      <c r="B915" s="224"/>
      <c r="C915" s="225"/>
      <c r="D915" s="226" t="s">
        <v>132</v>
      </c>
      <c r="E915" s="227" t="s">
        <v>19</v>
      </c>
      <c r="F915" s="228" t="s">
        <v>877</v>
      </c>
      <c r="G915" s="225"/>
      <c r="H915" s="227" t="s">
        <v>19</v>
      </c>
      <c r="I915" s="229"/>
      <c r="J915" s="225"/>
      <c r="K915" s="225"/>
      <c r="L915" s="230"/>
      <c r="M915" s="231"/>
      <c r="N915" s="232"/>
      <c r="O915" s="232"/>
      <c r="P915" s="232"/>
      <c r="Q915" s="232"/>
      <c r="R915" s="232"/>
      <c r="S915" s="232"/>
      <c r="T915" s="23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4" t="s">
        <v>132</v>
      </c>
      <c r="AU915" s="234" t="s">
        <v>85</v>
      </c>
      <c r="AV915" s="13" t="s">
        <v>83</v>
      </c>
      <c r="AW915" s="13" t="s">
        <v>37</v>
      </c>
      <c r="AX915" s="13" t="s">
        <v>75</v>
      </c>
      <c r="AY915" s="234" t="s">
        <v>122</v>
      </c>
    </row>
    <row r="916" s="14" customFormat="1">
      <c r="A916" s="14"/>
      <c r="B916" s="235"/>
      <c r="C916" s="236"/>
      <c r="D916" s="226" t="s">
        <v>132</v>
      </c>
      <c r="E916" s="237" t="s">
        <v>19</v>
      </c>
      <c r="F916" s="238" t="s">
        <v>878</v>
      </c>
      <c r="G916" s="236"/>
      <c r="H916" s="239">
        <v>4</v>
      </c>
      <c r="I916" s="240"/>
      <c r="J916" s="236"/>
      <c r="K916" s="236"/>
      <c r="L916" s="241"/>
      <c r="M916" s="242"/>
      <c r="N916" s="243"/>
      <c r="O916" s="243"/>
      <c r="P916" s="243"/>
      <c r="Q916" s="243"/>
      <c r="R916" s="243"/>
      <c r="S916" s="243"/>
      <c r="T916" s="24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45" t="s">
        <v>132</v>
      </c>
      <c r="AU916" s="245" t="s">
        <v>85</v>
      </c>
      <c r="AV916" s="14" t="s">
        <v>85</v>
      </c>
      <c r="AW916" s="14" t="s">
        <v>37</v>
      </c>
      <c r="AX916" s="14" t="s">
        <v>75</v>
      </c>
      <c r="AY916" s="245" t="s">
        <v>122</v>
      </c>
    </row>
    <row r="917" s="15" customFormat="1">
      <c r="A917" s="15"/>
      <c r="B917" s="246"/>
      <c r="C917" s="247"/>
      <c r="D917" s="226" t="s">
        <v>132</v>
      </c>
      <c r="E917" s="248" t="s">
        <v>19</v>
      </c>
      <c r="F917" s="249" t="s">
        <v>140</v>
      </c>
      <c r="G917" s="247"/>
      <c r="H917" s="250">
        <v>7</v>
      </c>
      <c r="I917" s="251"/>
      <c r="J917" s="247"/>
      <c r="K917" s="247"/>
      <c r="L917" s="252"/>
      <c r="M917" s="253"/>
      <c r="N917" s="254"/>
      <c r="O917" s="254"/>
      <c r="P917" s="254"/>
      <c r="Q917" s="254"/>
      <c r="R917" s="254"/>
      <c r="S917" s="254"/>
      <c r="T917" s="25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56" t="s">
        <v>132</v>
      </c>
      <c r="AU917" s="256" t="s">
        <v>85</v>
      </c>
      <c r="AV917" s="15" t="s">
        <v>129</v>
      </c>
      <c r="AW917" s="15" t="s">
        <v>37</v>
      </c>
      <c r="AX917" s="15" t="s">
        <v>83</v>
      </c>
      <c r="AY917" s="256" t="s">
        <v>122</v>
      </c>
    </row>
    <row r="918" s="2" customFormat="1" ht="16.5" customHeight="1">
      <c r="A918" s="40"/>
      <c r="B918" s="41"/>
      <c r="C918" s="257" t="s">
        <v>523</v>
      </c>
      <c r="D918" s="257" t="s">
        <v>205</v>
      </c>
      <c r="E918" s="258" t="s">
        <v>879</v>
      </c>
      <c r="F918" s="259" t="s">
        <v>880</v>
      </c>
      <c r="G918" s="260" t="s">
        <v>184</v>
      </c>
      <c r="H918" s="261">
        <v>2</v>
      </c>
      <c r="I918" s="262"/>
      <c r="J918" s="263">
        <f>ROUND(I918*H918,2)</f>
        <v>0</v>
      </c>
      <c r="K918" s="259" t="s">
        <v>179</v>
      </c>
      <c r="L918" s="264"/>
      <c r="M918" s="265" t="s">
        <v>19</v>
      </c>
      <c r="N918" s="266" t="s">
        <v>46</v>
      </c>
      <c r="O918" s="86"/>
      <c r="P918" s="215">
        <f>O918*H918</f>
        <v>0</v>
      </c>
      <c r="Q918" s="215">
        <v>0</v>
      </c>
      <c r="R918" s="215">
        <f>Q918*H918</f>
        <v>0</v>
      </c>
      <c r="S918" s="215">
        <v>0</v>
      </c>
      <c r="T918" s="216">
        <f>S918*H918</f>
        <v>0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17" t="s">
        <v>513</v>
      </c>
      <c r="AT918" s="217" t="s">
        <v>205</v>
      </c>
      <c r="AU918" s="217" t="s">
        <v>85</v>
      </c>
      <c r="AY918" s="19" t="s">
        <v>122</v>
      </c>
      <c r="BE918" s="218">
        <f>IF(N918="základní",J918,0)</f>
        <v>0</v>
      </c>
      <c r="BF918" s="218">
        <f>IF(N918="snížená",J918,0)</f>
        <v>0</v>
      </c>
      <c r="BG918" s="218">
        <f>IF(N918="zákl. přenesená",J918,0)</f>
        <v>0</v>
      </c>
      <c r="BH918" s="218">
        <f>IF(N918="sníž. přenesená",J918,0)</f>
        <v>0</v>
      </c>
      <c r="BI918" s="218">
        <f>IF(N918="nulová",J918,0)</f>
        <v>0</v>
      </c>
      <c r="BJ918" s="19" t="s">
        <v>83</v>
      </c>
      <c r="BK918" s="218">
        <f>ROUND(I918*H918,2)</f>
        <v>0</v>
      </c>
      <c r="BL918" s="19" t="s">
        <v>327</v>
      </c>
      <c r="BM918" s="217" t="s">
        <v>881</v>
      </c>
    </row>
    <row r="919" s="13" customFormat="1">
      <c r="A919" s="13"/>
      <c r="B919" s="224"/>
      <c r="C919" s="225"/>
      <c r="D919" s="226" t="s">
        <v>132</v>
      </c>
      <c r="E919" s="227" t="s">
        <v>19</v>
      </c>
      <c r="F919" s="228" t="s">
        <v>407</v>
      </c>
      <c r="G919" s="225"/>
      <c r="H919" s="227" t="s">
        <v>19</v>
      </c>
      <c r="I919" s="229"/>
      <c r="J919" s="225"/>
      <c r="K919" s="225"/>
      <c r="L919" s="230"/>
      <c r="M919" s="231"/>
      <c r="N919" s="232"/>
      <c r="O919" s="232"/>
      <c r="P919" s="232"/>
      <c r="Q919" s="232"/>
      <c r="R919" s="232"/>
      <c r="S919" s="232"/>
      <c r="T919" s="23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4" t="s">
        <v>132</v>
      </c>
      <c r="AU919" s="234" t="s">
        <v>85</v>
      </c>
      <c r="AV919" s="13" t="s">
        <v>83</v>
      </c>
      <c r="AW919" s="13" t="s">
        <v>37</v>
      </c>
      <c r="AX919" s="13" t="s">
        <v>75</v>
      </c>
      <c r="AY919" s="234" t="s">
        <v>122</v>
      </c>
    </row>
    <row r="920" s="13" customFormat="1">
      <c r="A920" s="13"/>
      <c r="B920" s="224"/>
      <c r="C920" s="225"/>
      <c r="D920" s="226" t="s">
        <v>132</v>
      </c>
      <c r="E920" s="227" t="s">
        <v>19</v>
      </c>
      <c r="F920" s="228" t="s">
        <v>875</v>
      </c>
      <c r="G920" s="225"/>
      <c r="H920" s="227" t="s">
        <v>19</v>
      </c>
      <c r="I920" s="229"/>
      <c r="J920" s="225"/>
      <c r="K920" s="225"/>
      <c r="L920" s="230"/>
      <c r="M920" s="231"/>
      <c r="N920" s="232"/>
      <c r="O920" s="232"/>
      <c r="P920" s="232"/>
      <c r="Q920" s="232"/>
      <c r="R920" s="232"/>
      <c r="S920" s="232"/>
      <c r="T920" s="23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4" t="s">
        <v>132</v>
      </c>
      <c r="AU920" s="234" t="s">
        <v>85</v>
      </c>
      <c r="AV920" s="13" t="s">
        <v>83</v>
      </c>
      <c r="AW920" s="13" t="s">
        <v>37</v>
      </c>
      <c r="AX920" s="13" t="s">
        <v>75</v>
      </c>
      <c r="AY920" s="234" t="s">
        <v>122</v>
      </c>
    </row>
    <row r="921" s="14" customFormat="1">
      <c r="A921" s="14"/>
      <c r="B921" s="235"/>
      <c r="C921" s="236"/>
      <c r="D921" s="226" t="s">
        <v>132</v>
      </c>
      <c r="E921" s="237" t="s">
        <v>19</v>
      </c>
      <c r="F921" s="238" t="s">
        <v>85</v>
      </c>
      <c r="G921" s="236"/>
      <c r="H921" s="239">
        <v>2</v>
      </c>
      <c r="I921" s="240"/>
      <c r="J921" s="236"/>
      <c r="K921" s="236"/>
      <c r="L921" s="241"/>
      <c r="M921" s="242"/>
      <c r="N921" s="243"/>
      <c r="O921" s="243"/>
      <c r="P921" s="243"/>
      <c r="Q921" s="243"/>
      <c r="R921" s="243"/>
      <c r="S921" s="243"/>
      <c r="T921" s="24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5" t="s">
        <v>132</v>
      </c>
      <c r="AU921" s="245" t="s">
        <v>85</v>
      </c>
      <c r="AV921" s="14" t="s">
        <v>85</v>
      </c>
      <c r="AW921" s="14" t="s">
        <v>37</v>
      </c>
      <c r="AX921" s="14" t="s">
        <v>75</v>
      </c>
      <c r="AY921" s="245" t="s">
        <v>122</v>
      </c>
    </row>
    <row r="922" s="15" customFormat="1">
      <c r="A922" s="15"/>
      <c r="B922" s="246"/>
      <c r="C922" s="247"/>
      <c r="D922" s="226" t="s">
        <v>132</v>
      </c>
      <c r="E922" s="248" t="s">
        <v>19</v>
      </c>
      <c r="F922" s="249" t="s">
        <v>140</v>
      </c>
      <c r="G922" s="247"/>
      <c r="H922" s="250">
        <v>2</v>
      </c>
      <c r="I922" s="251"/>
      <c r="J922" s="247"/>
      <c r="K922" s="247"/>
      <c r="L922" s="252"/>
      <c r="M922" s="253"/>
      <c r="N922" s="254"/>
      <c r="O922" s="254"/>
      <c r="P922" s="254"/>
      <c r="Q922" s="254"/>
      <c r="R922" s="254"/>
      <c r="S922" s="254"/>
      <c r="T922" s="25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56" t="s">
        <v>132</v>
      </c>
      <c r="AU922" s="256" t="s">
        <v>85</v>
      </c>
      <c r="AV922" s="15" t="s">
        <v>129</v>
      </c>
      <c r="AW922" s="15" t="s">
        <v>37</v>
      </c>
      <c r="AX922" s="15" t="s">
        <v>83</v>
      </c>
      <c r="AY922" s="256" t="s">
        <v>122</v>
      </c>
    </row>
    <row r="923" s="2" customFormat="1" ht="16.5" customHeight="1">
      <c r="A923" s="40"/>
      <c r="B923" s="41"/>
      <c r="C923" s="257" t="s">
        <v>882</v>
      </c>
      <c r="D923" s="257" t="s">
        <v>205</v>
      </c>
      <c r="E923" s="258" t="s">
        <v>883</v>
      </c>
      <c r="F923" s="259" t="s">
        <v>884</v>
      </c>
      <c r="G923" s="260" t="s">
        <v>184</v>
      </c>
      <c r="H923" s="261">
        <v>1</v>
      </c>
      <c r="I923" s="262"/>
      <c r="J923" s="263">
        <f>ROUND(I923*H923,2)</f>
        <v>0</v>
      </c>
      <c r="K923" s="259" t="s">
        <v>179</v>
      </c>
      <c r="L923" s="264"/>
      <c r="M923" s="265" t="s">
        <v>19</v>
      </c>
      <c r="N923" s="266" t="s">
        <v>46</v>
      </c>
      <c r="O923" s="86"/>
      <c r="P923" s="215">
        <f>O923*H923</f>
        <v>0</v>
      </c>
      <c r="Q923" s="215">
        <v>0</v>
      </c>
      <c r="R923" s="215">
        <f>Q923*H923</f>
        <v>0</v>
      </c>
      <c r="S923" s="215">
        <v>0</v>
      </c>
      <c r="T923" s="216">
        <f>S923*H923</f>
        <v>0</v>
      </c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R923" s="217" t="s">
        <v>513</v>
      </c>
      <c r="AT923" s="217" t="s">
        <v>205</v>
      </c>
      <c r="AU923" s="217" t="s">
        <v>85</v>
      </c>
      <c r="AY923" s="19" t="s">
        <v>122</v>
      </c>
      <c r="BE923" s="218">
        <f>IF(N923="základní",J923,0)</f>
        <v>0</v>
      </c>
      <c r="BF923" s="218">
        <f>IF(N923="snížená",J923,0)</f>
        <v>0</v>
      </c>
      <c r="BG923" s="218">
        <f>IF(N923="zákl. přenesená",J923,0)</f>
        <v>0</v>
      </c>
      <c r="BH923" s="218">
        <f>IF(N923="sníž. přenesená",J923,0)</f>
        <v>0</v>
      </c>
      <c r="BI923" s="218">
        <f>IF(N923="nulová",J923,0)</f>
        <v>0</v>
      </c>
      <c r="BJ923" s="19" t="s">
        <v>83</v>
      </c>
      <c r="BK923" s="218">
        <f>ROUND(I923*H923,2)</f>
        <v>0</v>
      </c>
      <c r="BL923" s="19" t="s">
        <v>327</v>
      </c>
      <c r="BM923" s="217" t="s">
        <v>885</v>
      </c>
    </row>
    <row r="924" s="13" customFormat="1">
      <c r="A924" s="13"/>
      <c r="B924" s="224"/>
      <c r="C924" s="225"/>
      <c r="D924" s="226" t="s">
        <v>132</v>
      </c>
      <c r="E924" s="227" t="s">
        <v>19</v>
      </c>
      <c r="F924" s="228" t="s">
        <v>407</v>
      </c>
      <c r="G924" s="225"/>
      <c r="H924" s="227" t="s">
        <v>19</v>
      </c>
      <c r="I924" s="229"/>
      <c r="J924" s="225"/>
      <c r="K924" s="225"/>
      <c r="L924" s="230"/>
      <c r="M924" s="231"/>
      <c r="N924" s="232"/>
      <c r="O924" s="232"/>
      <c r="P924" s="232"/>
      <c r="Q924" s="232"/>
      <c r="R924" s="232"/>
      <c r="S924" s="232"/>
      <c r="T924" s="23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4" t="s">
        <v>132</v>
      </c>
      <c r="AU924" s="234" t="s">
        <v>85</v>
      </c>
      <c r="AV924" s="13" t="s">
        <v>83</v>
      </c>
      <c r="AW924" s="13" t="s">
        <v>37</v>
      </c>
      <c r="AX924" s="13" t="s">
        <v>75</v>
      </c>
      <c r="AY924" s="234" t="s">
        <v>122</v>
      </c>
    </row>
    <row r="925" s="13" customFormat="1">
      <c r="A925" s="13"/>
      <c r="B925" s="224"/>
      <c r="C925" s="225"/>
      <c r="D925" s="226" t="s">
        <v>132</v>
      </c>
      <c r="E925" s="227" t="s">
        <v>19</v>
      </c>
      <c r="F925" s="228" t="s">
        <v>886</v>
      </c>
      <c r="G925" s="225"/>
      <c r="H925" s="227" t="s">
        <v>19</v>
      </c>
      <c r="I925" s="229"/>
      <c r="J925" s="225"/>
      <c r="K925" s="225"/>
      <c r="L925" s="230"/>
      <c r="M925" s="231"/>
      <c r="N925" s="232"/>
      <c r="O925" s="232"/>
      <c r="P925" s="232"/>
      <c r="Q925" s="232"/>
      <c r="R925" s="232"/>
      <c r="S925" s="232"/>
      <c r="T925" s="23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4" t="s">
        <v>132</v>
      </c>
      <c r="AU925" s="234" t="s">
        <v>85</v>
      </c>
      <c r="AV925" s="13" t="s">
        <v>83</v>
      </c>
      <c r="AW925" s="13" t="s">
        <v>37</v>
      </c>
      <c r="AX925" s="13" t="s">
        <v>75</v>
      </c>
      <c r="AY925" s="234" t="s">
        <v>122</v>
      </c>
    </row>
    <row r="926" s="14" customFormat="1">
      <c r="A926" s="14"/>
      <c r="B926" s="235"/>
      <c r="C926" s="236"/>
      <c r="D926" s="226" t="s">
        <v>132</v>
      </c>
      <c r="E926" s="237" t="s">
        <v>19</v>
      </c>
      <c r="F926" s="238" t="s">
        <v>83</v>
      </c>
      <c r="G926" s="236"/>
      <c r="H926" s="239">
        <v>1</v>
      </c>
      <c r="I926" s="240"/>
      <c r="J926" s="236"/>
      <c r="K926" s="236"/>
      <c r="L926" s="241"/>
      <c r="M926" s="242"/>
      <c r="N926" s="243"/>
      <c r="O926" s="243"/>
      <c r="P926" s="243"/>
      <c r="Q926" s="243"/>
      <c r="R926" s="243"/>
      <c r="S926" s="243"/>
      <c r="T926" s="24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45" t="s">
        <v>132</v>
      </c>
      <c r="AU926" s="245" t="s">
        <v>85</v>
      </c>
      <c r="AV926" s="14" t="s">
        <v>85</v>
      </c>
      <c r="AW926" s="14" t="s">
        <v>37</v>
      </c>
      <c r="AX926" s="14" t="s">
        <v>75</v>
      </c>
      <c r="AY926" s="245" t="s">
        <v>122</v>
      </c>
    </row>
    <row r="927" s="15" customFormat="1">
      <c r="A927" s="15"/>
      <c r="B927" s="246"/>
      <c r="C927" s="247"/>
      <c r="D927" s="226" t="s">
        <v>132</v>
      </c>
      <c r="E927" s="248" t="s">
        <v>19</v>
      </c>
      <c r="F927" s="249" t="s">
        <v>140</v>
      </c>
      <c r="G927" s="247"/>
      <c r="H927" s="250">
        <v>1</v>
      </c>
      <c r="I927" s="251"/>
      <c r="J927" s="247"/>
      <c r="K927" s="247"/>
      <c r="L927" s="252"/>
      <c r="M927" s="253"/>
      <c r="N927" s="254"/>
      <c r="O927" s="254"/>
      <c r="P927" s="254"/>
      <c r="Q927" s="254"/>
      <c r="R927" s="254"/>
      <c r="S927" s="254"/>
      <c r="T927" s="25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56" t="s">
        <v>132</v>
      </c>
      <c r="AU927" s="256" t="s">
        <v>85</v>
      </c>
      <c r="AV927" s="15" t="s">
        <v>129</v>
      </c>
      <c r="AW927" s="15" t="s">
        <v>37</v>
      </c>
      <c r="AX927" s="15" t="s">
        <v>83</v>
      </c>
      <c r="AY927" s="256" t="s">
        <v>122</v>
      </c>
    </row>
    <row r="928" s="2" customFormat="1" ht="16.5" customHeight="1">
      <c r="A928" s="40"/>
      <c r="B928" s="41"/>
      <c r="C928" s="257" t="s">
        <v>528</v>
      </c>
      <c r="D928" s="257" t="s">
        <v>205</v>
      </c>
      <c r="E928" s="258" t="s">
        <v>887</v>
      </c>
      <c r="F928" s="259" t="s">
        <v>888</v>
      </c>
      <c r="G928" s="260" t="s">
        <v>184</v>
      </c>
      <c r="H928" s="261">
        <v>4</v>
      </c>
      <c r="I928" s="262"/>
      <c r="J928" s="263">
        <f>ROUND(I928*H928,2)</f>
        <v>0</v>
      </c>
      <c r="K928" s="259" t="s">
        <v>179</v>
      </c>
      <c r="L928" s="264"/>
      <c r="M928" s="265" t="s">
        <v>19</v>
      </c>
      <c r="N928" s="266" t="s">
        <v>46</v>
      </c>
      <c r="O928" s="86"/>
      <c r="P928" s="215">
        <f>O928*H928</f>
        <v>0</v>
      </c>
      <c r="Q928" s="215">
        <v>0</v>
      </c>
      <c r="R928" s="215">
        <f>Q928*H928</f>
        <v>0</v>
      </c>
      <c r="S928" s="215">
        <v>0</v>
      </c>
      <c r="T928" s="216">
        <f>S928*H928</f>
        <v>0</v>
      </c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R928" s="217" t="s">
        <v>513</v>
      </c>
      <c r="AT928" s="217" t="s">
        <v>205</v>
      </c>
      <c r="AU928" s="217" t="s">
        <v>85</v>
      </c>
      <c r="AY928" s="19" t="s">
        <v>122</v>
      </c>
      <c r="BE928" s="218">
        <f>IF(N928="základní",J928,0)</f>
        <v>0</v>
      </c>
      <c r="BF928" s="218">
        <f>IF(N928="snížená",J928,0)</f>
        <v>0</v>
      </c>
      <c r="BG928" s="218">
        <f>IF(N928="zákl. přenesená",J928,0)</f>
        <v>0</v>
      </c>
      <c r="BH928" s="218">
        <f>IF(N928="sníž. přenesená",J928,0)</f>
        <v>0</v>
      </c>
      <c r="BI928" s="218">
        <f>IF(N928="nulová",J928,0)</f>
        <v>0</v>
      </c>
      <c r="BJ928" s="19" t="s">
        <v>83</v>
      </c>
      <c r="BK928" s="218">
        <f>ROUND(I928*H928,2)</f>
        <v>0</v>
      </c>
      <c r="BL928" s="19" t="s">
        <v>327</v>
      </c>
      <c r="BM928" s="217" t="s">
        <v>513</v>
      </c>
    </row>
    <row r="929" s="2" customFormat="1">
      <c r="A929" s="40"/>
      <c r="B929" s="41"/>
      <c r="C929" s="42"/>
      <c r="D929" s="226" t="s">
        <v>524</v>
      </c>
      <c r="E929" s="42"/>
      <c r="F929" s="267" t="s">
        <v>889</v>
      </c>
      <c r="G929" s="42"/>
      <c r="H929" s="42"/>
      <c r="I929" s="221"/>
      <c r="J929" s="42"/>
      <c r="K929" s="42"/>
      <c r="L929" s="46"/>
      <c r="M929" s="222"/>
      <c r="N929" s="223"/>
      <c r="O929" s="86"/>
      <c r="P929" s="86"/>
      <c r="Q929" s="86"/>
      <c r="R929" s="86"/>
      <c r="S929" s="86"/>
      <c r="T929" s="87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T929" s="19" t="s">
        <v>524</v>
      </c>
      <c r="AU929" s="19" t="s">
        <v>85</v>
      </c>
    </row>
    <row r="930" s="13" customFormat="1">
      <c r="A930" s="13"/>
      <c r="B930" s="224"/>
      <c r="C930" s="225"/>
      <c r="D930" s="226" t="s">
        <v>132</v>
      </c>
      <c r="E930" s="227" t="s">
        <v>19</v>
      </c>
      <c r="F930" s="228" t="s">
        <v>407</v>
      </c>
      <c r="G930" s="225"/>
      <c r="H930" s="227" t="s">
        <v>19</v>
      </c>
      <c r="I930" s="229"/>
      <c r="J930" s="225"/>
      <c r="K930" s="225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132</v>
      </c>
      <c r="AU930" s="234" t="s">
        <v>85</v>
      </c>
      <c r="AV930" s="13" t="s">
        <v>83</v>
      </c>
      <c r="AW930" s="13" t="s">
        <v>37</v>
      </c>
      <c r="AX930" s="13" t="s">
        <v>75</v>
      </c>
      <c r="AY930" s="234" t="s">
        <v>122</v>
      </c>
    </row>
    <row r="931" s="13" customFormat="1">
      <c r="A931" s="13"/>
      <c r="B931" s="224"/>
      <c r="C931" s="225"/>
      <c r="D931" s="226" t="s">
        <v>132</v>
      </c>
      <c r="E931" s="227" t="s">
        <v>19</v>
      </c>
      <c r="F931" s="228" t="s">
        <v>877</v>
      </c>
      <c r="G931" s="225"/>
      <c r="H931" s="227" t="s">
        <v>19</v>
      </c>
      <c r="I931" s="229"/>
      <c r="J931" s="225"/>
      <c r="K931" s="225"/>
      <c r="L931" s="230"/>
      <c r="M931" s="231"/>
      <c r="N931" s="232"/>
      <c r="O931" s="232"/>
      <c r="P931" s="232"/>
      <c r="Q931" s="232"/>
      <c r="R931" s="232"/>
      <c r="S931" s="232"/>
      <c r="T931" s="23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4" t="s">
        <v>132</v>
      </c>
      <c r="AU931" s="234" t="s">
        <v>85</v>
      </c>
      <c r="AV931" s="13" t="s">
        <v>83</v>
      </c>
      <c r="AW931" s="13" t="s">
        <v>37</v>
      </c>
      <c r="AX931" s="13" t="s">
        <v>75</v>
      </c>
      <c r="AY931" s="234" t="s">
        <v>122</v>
      </c>
    </row>
    <row r="932" s="14" customFormat="1">
      <c r="A932" s="14"/>
      <c r="B932" s="235"/>
      <c r="C932" s="236"/>
      <c r="D932" s="226" t="s">
        <v>132</v>
      </c>
      <c r="E932" s="237" t="s">
        <v>19</v>
      </c>
      <c r="F932" s="238" t="s">
        <v>878</v>
      </c>
      <c r="G932" s="236"/>
      <c r="H932" s="239">
        <v>4</v>
      </c>
      <c r="I932" s="240"/>
      <c r="J932" s="236"/>
      <c r="K932" s="236"/>
      <c r="L932" s="241"/>
      <c r="M932" s="242"/>
      <c r="N932" s="243"/>
      <c r="O932" s="243"/>
      <c r="P932" s="243"/>
      <c r="Q932" s="243"/>
      <c r="R932" s="243"/>
      <c r="S932" s="243"/>
      <c r="T932" s="24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5" t="s">
        <v>132</v>
      </c>
      <c r="AU932" s="245" t="s">
        <v>85</v>
      </c>
      <c r="AV932" s="14" t="s">
        <v>85</v>
      </c>
      <c r="AW932" s="14" t="s">
        <v>37</v>
      </c>
      <c r="AX932" s="14" t="s">
        <v>75</v>
      </c>
      <c r="AY932" s="245" t="s">
        <v>122</v>
      </c>
    </row>
    <row r="933" s="15" customFormat="1">
      <c r="A933" s="15"/>
      <c r="B933" s="246"/>
      <c r="C933" s="247"/>
      <c r="D933" s="226" t="s">
        <v>132</v>
      </c>
      <c r="E933" s="248" t="s">
        <v>19</v>
      </c>
      <c r="F933" s="249" t="s">
        <v>140</v>
      </c>
      <c r="G933" s="247"/>
      <c r="H933" s="250">
        <v>4</v>
      </c>
      <c r="I933" s="251"/>
      <c r="J933" s="247"/>
      <c r="K933" s="247"/>
      <c r="L933" s="252"/>
      <c r="M933" s="253"/>
      <c r="N933" s="254"/>
      <c r="O933" s="254"/>
      <c r="P933" s="254"/>
      <c r="Q933" s="254"/>
      <c r="R933" s="254"/>
      <c r="S933" s="254"/>
      <c r="T933" s="25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56" t="s">
        <v>132</v>
      </c>
      <c r="AU933" s="256" t="s">
        <v>85</v>
      </c>
      <c r="AV933" s="15" t="s">
        <v>129</v>
      </c>
      <c r="AW933" s="15" t="s">
        <v>37</v>
      </c>
      <c r="AX933" s="15" t="s">
        <v>83</v>
      </c>
      <c r="AY933" s="256" t="s">
        <v>122</v>
      </c>
    </row>
    <row r="934" s="2" customFormat="1" ht="24.15" customHeight="1">
      <c r="A934" s="40"/>
      <c r="B934" s="41"/>
      <c r="C934" s="206" t="s">
        <v>890</v>
      </c>
      <c r="D934" s="206" t="s">
        <v>124</v>
      </c>
      <c r="E934" s="207" t="s">
        <v>891</v>
      </c>
      <c r="F934" s="208" t="s">
        <v>892</v>
      </c>
      <c r="G934" s="209" t="s">
        <v>184</v>
      </c>
      <c r="H934" s="210">
        <v>4</v>
      </c>
      <c r="I934" s="211"/>
      <c r="J934" s="212">
        <f>ROUND(I934*H934,2)</f>
        <v>0</v>
      </c>
      <c r="K934" s="208" t="s">
        <v>128</v>
      </c>
      <c r="L934" s="46"/>
      <c r="M934" s="213" t="s">
        <v>19</v>
      </c>
      <c r="N934" s="214" t="s">
        <v>46</v>
      </c>
      <c r="O934" s="86"/>
      <c r="P934" s="215">
        <f>O934*H934</f>
        <v>0</v>
      </c>
      <c r="Q934" s="215">
        <v>0</v>
      </c>
      <c r="R934" s="215">
        <f>Q934*H934</f>
        <v>0</v>
      </c>
      <c r="S934" s="215">
        <v>0</v>
      </c>
      <c r="T934" s="216">
        <f>S934*H934</f>
        <v>0</v>
      </c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R934" s="217" t="s">
        <v>327</v>
      </c>
      <c r="AT934" s="217" t="s">
        <v>124</v>
      </c>
      <c r="AU934" s="217" t="s">
        <v>85</v>
      </c>
      <c r="AY934" s="19" t="s">
        <v>122</v>
      </c>
      <c r="BE934" s="218">
        <f>IF(N934="základní",J934,0)</f>
        <v>0</v>
      </c>
      <c r="BF934" s="218">
        <f>IF(N934="snížená",J934,0)</f>
        <v>0</v>
      </c>
      <c r="BG934" s="218">
        <f>IF(N934="zákl. přenesená",J934,0)</f>
        <v>0</v>
      </c>
      <c r="BH934" s="218">
        <f>IF(N934="sníž. přenesená",J934,0)</f>
        <v>0</v>
      </c>
      <c r="BI934" s="218">
        <f>IF(N934="nulová",J934,0)</f>
        <v>0</v>
      </c>
      <c r="BJ934" s="19" t="s">
        <v>83</v>
      </c>
      <c r="BK934" s="218">
        <f>ROUND(I934*H934,2)</f>
        <v>0</v>
      </c>
      <c r="BL934" s="19" t="s">
        <v>327</v>
      </c>
      <c r="BM934" s="217" t="s">
        <v>893</v>
      </c>
    </row>
    <row r="935" s="2" customFormat="1">
      <c r="A935" s="40"/>
      <c r="B935" s="41"/>
      <c r="C935" s="42"/>
      <c r="D935" s="219" t="s">
        <v>130</v>
      </c>
      <c r="E935" s="42"/>
      <c r="F935" s="220" t="s">
        <v>894</v>
      </c>
      <c r="G935" s="42"/>
      <c r="H935" s="42"/>
      <c r="I935" s="221"/>
      <c r="J935" s="42"/>
      <c r="K935" s="42"/>
      <c r="L935" s="46"/>
      <c r="M935" s="222"/>
      <c r="N935" s="223"/>
      <c r="O935" s="86"/>
      <c r="P935" s="86"/>
      <c r="Q935" s="86"/>
      <c r="R935" s="86"/>
      <c r="S935" s="86"/>
      <c r="T935" s="87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T935" s="19" t="s">
        <v>130</v>
      </c>
      <c r="AU935" s="19" t="s">
        <v>85</v>
      </c>
    </row>
    <row r="936" s="13" customFormat="1">
      <c r="A936" s="13"/>
      <c r="B936" s="224"/>
      <c r="C936" s="225"/>
      <c r="D936" s="226" t="s">
        <v>132</v>
      </c>
      <c r="E936" s="227" t="s">
        <v>19</v>
      </c>
      <c r="F936" s="228" t="s">
        <v>421</v>
      </c>
      <c r="G936" s="225"/>
      <c r="H936" s="227" t="s">
        <v>19</v>
      </c>
      <c r="I936" s="229"/>
      <c r="J936" s="225"/>
      <c r="K936" s="225"/>
      <c r="L936" s="230"/>
      <c r="M936" s="231"/>
      <c r="N936" s="232"/>
      <c r="O936" s="232"/>
      <c r="P936" s="232"/>
      <c r="Q936" s="232"/>
      <c r="R936" s="232"/>
      <c r="S936" s="232"/>
      <c r="T936" s="23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4" t="s">
        <v>132</v>
      </c>
      <c r="AU936" s="234" t="s">
        <v>85</v>
      </c>
      <c r="AV936" s="13" t="s">
        <v>83</v>
      </c>
      <c r="AW936" s="13" t="s">
        <v>37</v>
      </c>
      <c r="AX936" s="13" t="s">
        <v>75</v>
      </c>
      <c r="AY936" s="234" t="s">
        <v>122</v>
      </c>
    </row>
    <row r="937" s="13" customFormat="1">
      <c r="A937" s="13"/>
      <c r="B937" s="224"/>
      <c r="C937" s="225"/>
      <c r="D937" s="226" t="s">
        <v>132</v>
      </c>
      <c r="E937" s="227" t="s">
        <v>19</v>
      </c>
      <c r="F937" s="228" t="s">
        <v>875</v>
      </c>
      <c r="G937" s="225"/>
      <c r="H937" s="227" t="s">
        <v>19</v>
      </c>
      <c r="I937" s="229"/>
      <c r="J937" s="225"/>
      <c r="K937" s="225"/>
      <c r="L937" s="230"/>
      <c r="M937" s="231"/>
      <c r="N937" s="232"/>
      <c r="O937" s="232"/>
      <c r="P937" s="232"/>
      <c r="Q937" s="232"/>
      <c r="R937" s="232"/>
      <c r="S937" s="232"/>
      <c r="T937" s="23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4" t="s">
        <v>132</v>
      </c>
      <c r="AU937" s="234" t="s">
        <v>85</v>
      </c>
      <c r="AV937" s="13" t="s">
        <v>83</v>
      </c>
      <c r="AW937" s="13" t="s">
        <v>37</v>
      </c>
      <c r="AX937" s="13" t="s">
        <v>75</v>
      </c>
      <c r="AY937" s="234" t="s">
        <v>122</v>
      </c>
    </row>
    <row r="938" s="14" customFormat="1">
      <c r="A938" s="14"/>
      <c r="B938" s="235"/>
      <c r="C938" s="236"/>
      <c r="D938" s="226" t="s">
        <v>132</v>
      </c>
      <c r="E938" s="237" t="s">
        <v>19</v>
      </c>
      <c r="F938" s="238" t="s">
        <v>83</v>
      </c>
      <c r="G938" s="236"/>
      <c r="H938" s="239">
        <v>1</v>
      </c>
      <c r="I938" s="240"/>
      <c r="J938" s="236"/>
      <c r="K938" s="236"/>
      <c r="L938" s="241"/>
      <c r="M938" s="242"/>
      <c r="N938" s="243"/>
      <c r="O938" s="243"/>
      <c r="P938" s="243"/>
      <c r="Q938" s="243"/>
      <c r="R938" s="243"/>
      <c r="S938" s="243"/>
      <c r="T938" s="24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45" t="s">
        <v>132</v>
      </c>
      <c r="AU938" s="245" t="s">
        <v>85</v>
      </c>
      <c r="AV938" s="14" t="s">
        <v>85</v>
      </c>
      <c r="AW938" s="14" t="s">
        <v>37</v>
      </c>
      <c r="AX938" s="14" t="s">
        <v>75</v>
      </c>
      <c r="AY938" s="245" t="s">
        <v>122</v>
      </c>
    </row>
    <row r="939" s="13" customFormat="1">
      <c r="A939" s="13"/>
      <c r="B939" s="224"/>
      <c r="C939" s="225"/>
      <c r="D939" s="226" t="s">
        <v>132</v>
      </c>
      <c r="E939" s="227" t="s">
        <v>19</v>
      </c>
      <c r="F939" s="228" t="s">
        <v>886</v>
      </c>
      <c r="G939" s="225"/>
      <c r="H939" s="227" t="s">
        <v>19</v>
      </c>
      <c r="I939" s="229"/>
      <c r="J939" s="225"/>
      <c r="K939" s="225"/>
      <c r="L939" s="230"/>
      <c r="M939" s="231"/>
      <c r="N939" s="232"/>
      <c r="O939" s="232"/>
      <c r="P939" s="232"/>
      <c r="Q939" s="232"/>
      <c r="R939" s="232"/>
      <c r="S939" s="232"/>
      <c r="T939" s="23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4" t="s">
        <v>132</v>
      </c>
      <c r="AU939" s="234" t="s">
        <v>85</v>
      </c>
      <c r="AV939" s="13" t="s">
        <v>83</v>
      </c>
      <c r="AW939" s="13" t="s">
        <v>37</v>
      </c>
      <c r="AX939" s="13" t="s">
        <v>75</v>
      </c>
      <c r="AY939" s="234" t="s">
        <v>122</v>
      </c>
    </row>
    <row r="940" s="14" customFormat="1">
      <c r="A940" s="14"/>
      <c r="B940" s="235"/>
      <c r="C940" s="236"/>
      <c r="D940" s="226" t="s">
        <v>132</v>
      </c>
      <c r="E940" s="237" t="s">
        <v>19</v>
      </c>
      <c r="F940" s="238" t="s">
        <v>85</v>
      </c>
      <c r="G940" s="236"/>
      <c r="H940" s="239">
        <v>2</v>
      </c>
      <c r="I940" s="240"/>
      <c r="J940" s="236"/>
      <c r="K940" s="236"/>
      <c r="L940" s="241"/>
      <c r="M940" s="242"/>
      <c r="N940" s="243"/>
      <c r="O940" s="243"/>
      <c r="P940" s="243"/>
      <c r="Q940" s="243"/>
      <c r="R940" s="243"/>
      <c r="S940" s="243"/>
      <c r="T940" s="24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45" t="s">
        <v>132</v>
      </c>
      <c r="AU940" s="245" t="s">
        <v>85</v>
      </c>
      <c r="AV940" s="14" t="s">
        <v>85</v>
      </c>
      <c r="AW940" s="14" t="s">
        <v>37</v>
      </c>
      <c r="AX940" s="14" t="s">
        <v>75</v>
      </c>
      <c r="AY940" s="245" t="s">
        <v>122</v>
      </c>
    </row>
    <row r="941" s="13" customFormat="1">
      <c r="A941" s="13"/>
      <c r="B941" s="224"/>
      <c r="C941" s="225"/>
      <c r="D941" s="226" t="s">
        <v>132</v>
      </c>
      <c r="E941" s="227" t="s">
        <v>19</v>
      </c>
      <c r="F941" s="228" t="s">
        <v>877</v>
      </c>
      <c r="G941" s="225"/>
      <c r="H941" s="227" t="s">
        <v>19</v>
      </c>
      <c r="I941" s="229"/>
      <c r="J941" s="225"/>
      <c r="K941" s="225"/>
      <c r="L941" s="230"/>
      <c r="M941" s="231"/>
      <c r="N941" s="232"/>
      <c r="O941" s="232"/>
      <c r="P941" s="232"/>
      <c r="Q941" s="232"/>
      <c r="R941" s="232"/>
      <c r="S941" s="232"/>
      <c r="T941" s="23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4" t="s">
        <v>132</v>
      </c>
      <c r="AU941" s="234" t="s">
        <v>85</v>
      </c>
      <c r="AV941" s="13" t="s">
        <v>83</v>
      </c>
      <c r="AW941" s="13" t="s">
        <v>37</v>
      </c>
      <c r="AX941" s="13" t="s">
        <v>75</v>
      </c>
      <c r="AY941" s="234" t="s">
        <v>122</v>
      </c>
    </row>
    <row r="942" s="14" customFormat="1">
      <c r="A942" s="14"/>
      <c r="B942" s="235"/>
      <c r="C942" s="236"/>
      <c r="D942" s="226" t="s">
        <v>132</v>
      </c>
      <c r="E942" s="237" t="s">
        <v>19</v>
      </c>
      <c r="F942" s="238" t="s">
        <v>83</v>
      </c>
      <c r="G942" s="236"/>
      <c r="H942" s="239">
        <v>1</v>
      </c>
      <c r="I942" s="240"/>
      <c r="J942" s="236"/>
      <c r="K942" s="236"/>
      <c r="L942" s="241"/>
      <c r="M942" s="242"/>
      <c r="N942" s="243"/>
      <c r="O942" s="243"/>
      <c r="P942" s="243"/>
      <c r="Q942" s="243"/>
      <c r="R942" s="243"/>
      <c r="S942" s="243"/>
      <c r="T942" s="24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5" t="s">
        <v>132</v>
      </c>
      <c r="AU942" s="245" t="s">
        <v>85</v>
      </c>
      <c r="AV942" s="14" t="s">
        <v>85</v>
      </c>
      <c r="AW942" s="14" t="s">
        <v>37</v>
      </c>
      <c r="AX942" s="14" t="s">
        <v>75</v>
      </c>
      <c r="AY942" s="245" t="s">
        <v>122</v>
      </c>
    </row>
    <row r="943" s="15" customFormat="1">
      <c r="A943" s="15"/>
      <c r="B943" s="246"/>
      <c r="C943" s="247"/>
      <c r="D943" s="226" t="s">
        <v>132</v>
      </c>
      <c r="E943" s="248" t="s">
        <v>19</v>
      </c>
      <c r="F943" s="249" t="s">
        <v>140</v>
      </c>
      <c r="G943" s="247"/>
      <c r="H943" s="250">
        <v>4</v>
      </c>
      <c r="I943" s="251"/>
      <c r="J943" s="247"/>
      <c r="K943" s="247"/>
      <c r="L943" s="252"/>
      <c r="M943" s="253"/>
      <c r="N943" s="254"/>
      <c r="O943" s="254"/>
      <c r="P943" s="254"/>
      <c r="Q943" s="254"/>
      <c r="R943" s="254"/>
      <c r="S943" s="254"/>
      <c r="T943" s="25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56" t="s">
        <v>132</v>
      </c>
      <c r="AU943" s="256" t="s">
        <v>85</v>
      </c>
      <c r="AV943" s="15" t="s">
        <v>129</v>
      </c>
      <c r="AW943" s="15" t="s">
        <v>37</v>
      </c>
      <c r="AX943" s="15" t="s">
        <v>83</v>
      </c>
      <c r="AY943" s="256" t="s">
        <v>122</v>
      </c>
    </row>
    <row r="944" s="2" customFormat="1" ht="16.5" customHeight="1">
      <c r="A944" s="40"/>
      <c r="B944" s="41"/>
      <c r="C944" s="206" t="s">
        <v>535</v>
      </c>
      <c r="D944" s="206" t="s">
        <v>124</v>
      </c>
      <c r="E944" s="207" t="s">
        <v>895</v>
      </c>
      <c r="F944" s="208" t="s">
        <v>896</v>
      </c>
      <c r="G944" s="209" t="s">
        <v>184</v>
      </c>
      <c r="H944" s="210">
        <v>15</v>
      </c>
      <c r="I944" s="211"/>
      <c r="J944" s="212">
        <f>ROUND(I944*H944,2)</f>
        <v>0</v>
      </c>
      <c r="K944" s="208" t="s">
        <v>128</v>
      </c>
      <c r="L944" s="46"/>
      <c r="M944" s="213" t="s">
        <v>19</v>
      </c>
      <c r="N944" s="214" t="s">
        <v>46</v>
      </c>
      <c r="O944" s="86"/>
      <c r="P944" s="215">
        <f>O944*H944</f>
        <v>0</v>
      </c>
      <c r="Q944" s="215">
        <v>0</v>
      </c>
      <c r="R944" s="215">
        <f>Q944*H944</f>
        <v>0</v>
      </c>
      <c r="S944" s="215">
        <v>0</v>
      </c>
      <c r="T944" s="216">
        <f>S944*H944</f>
        <v>0</v>
      </c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R944" s="217" t="s">
        <v>327</v>
      </c>
      <c r="AT944" s="217" t="s">
        <v>124</v>
      </c>
      <c r="AU944" s="217" t="s">
        <v>85</v>
      </c>
      <c r="AY944" s="19" t="s">
        <v>122</v>
      </c>
      <c r="BE944" s="218">
        <f>IF(N944="základní",J944,0)</f>
        <v>0</v>
      </c>
      <c r="BF944" s="218">
        <f>IF(N944="snížená",J944,0)</f>
        <v>0</v>
      </c>
      <c r="BG944" s="218">
        <f>IF(N944="zákl. přenesená",J944,0)</f>
        <v>0</v>
      </c>
      <c r="BH944" s="218">
        <f>IF(N944="sníž. přenesená",J944,0)</f>
        <v>0</v>
      </c>
      <c r="BI944" s="218">
        <f>IF(N944="nulová",J944,0)</f>
        <v>0</v>
      </c>
      <c r="BJ944" s="19" t="s">
        <v>83</v>
      </c>
      <c r="BK944" s="218">
        <f>ROUND(I944*H944,2)</f>
        <v>0</v>
      </c>
      <c r="BL944" s="19" t="s">
        <v>327</v>
      </c>
      <c r="BM944" s="217" t="s">
        <v>897</v>
      </c>
    </row>
    <row r="945" s="2" customFormat="1">
      <c r="A945" s="40"/>
      <c r="B945" s="41"/>
      <c r="C945" s="42"/>
      <c r="D945" s="219" t="s">
        <v>130</v>
      </c>
      <c r="E945" s="42"/>
      <c r="F945" s="220" t="s">
        <v>898</v>
      </c>
      <c r="G945" s="42"/>
      <c r="H945" s="42"/>
      <c r="I945" s="221"/>
      <c r="J945" s="42"/>
      <c r="K945" s="42"/>
      <c r="L945" s="46"/>
      <c r="M945" s="222"/>
      <c r="N945" s="223"/>
      <c r="O945" s="86"/>
      <c r="P945" s="86"/>
      <c r="Q945" s="86"/>
      <c r="R945" s="86"/>
      <c r="S945" s="86"/>
      <c r="T945" s="87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T945" s="19" t="s">
        <v>130</v>
      </c>
      <c r="AU945" s="19" t="s">
        <v>85</v>
      </c>
    </row>
    <row r="946" s="13" customFormat="1">
      <c r="A946" s="13"/>
      <c r="B946" s="224"/>
      <c r="C946" s="225"/>
      <c r="D946" s="226" t="s">
        <v>132</v>
      </c>
      <c r="E946" s="227" t="s">
        <v>19</v>
      </c>
      <c r="F946" s="228" t="s">
        <v>407</v>
      </c>
      <c r="G946" s="225"/>
      <c r="H946" s="227" t="s">
        <v>19</v>
      </c>
      <c r="I946" s="229"/>
      <c r="J946" s="225"/>
      <c r="K946" s="225"/>
      <c r="L946" s="230"/>
      <c r="M946" s="231"/>
      <c r="N946" s="232"/>
      <c r="O946" s="232"/>
      <c r="P946" s="232"/>
      <c r="Q946" s="232"/>
      <c r="R946" s="232"/>
      <c r="S946" s="232"/>
      <c r="T946" s="23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4" t="s">
        <v>132</v>
      </c>
      <c r="AU946" s="234" t="s">
        <v>85</v>
      </c>
      <c r="AV946" s="13" t="s">
        <v>83</v>
      </c>
      <c r="AW946" s="13" t="s">
        <v>37</v>
      </c>
      <c r="AX946" s="13" t="s">
        <v>75</v>
      </c>
      <c r="AY946" s="234" t="s">
        <v>122</v>
      </c>
    </row>
    <row r="947" s="13" customFormat="1">
      <c r="A947" s="13"/>
      <c r="B947" s="224"/>
      <c r="C947" s="225"/>
      <c r="D947" s="226" t="s">
        <v>132</v>
      </c>
      <c r="E947" s="227" t="s">
        <v>19</v>
      </c>
      <c r="F947" s="228" t="s">
        <v>849</v>
      </c>
      <c r="G947" s="225"/>
      <c r="H947" s="227" t="s">
        <v>19</v>
      </c>
      <c r="I947" s="229"/>
      <c r="J947" s="225"/>
      <c r="K947" s="225"/>
      <c r="L947" s="230"/>
      <c r="M947" s="231"/>
      <c r="N947" s="232"/>
      <c r="O947" s="232"/>
      <c r="P947" s="232"/>
      <c r="Q947" s="232"/>
      <c r="R947" s="232"/>
      <c r="S947" s="232"/>
      <c r="T947" s="23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4" t="s">
        <v>132</v>
      </c>
      <c r="AU947" s="234" t="s">
        <v>85</v>
      </c>
      <c r="AV947" s="13" t="s">
        <v>83</v>
      </c>
      <c r="AW947" s="13" t="s">
        <v>37</v>
      </c>
      <c r="AX947" s="13" t="s">
        <v>75</v>
      </c>
      <c r="AY947" s="234" t="s">
        <v>122</v>
      </c>
    </row>
    <row r="948" s="14" customFormat="1">
      <c r="A948" s="14"/>
      <c r="B948" s="235"/>
      <c r="C948" s="236"/>
      <c r="D948" s="226" t="s">
        <v>132</v>
      </c>
      <c r="E948" s="237" t="s">
        <v>19</v>
      </c>
      <c r="F948" s="238" t="s">
        <v>85</v>
      </c>
      <c r="G948" s="236"/>
      <c r="H948" s="239">
        <v>2</v>
      </c>
      <c r="I948" s="240"/>
      <c r="J948" s="236"/>
      <c r="K948" s="236"/>
      <c r="L948" s="241"/>
      <c r="M948" s="242"/>
      <c r="N948" s="243"/>
      <c r="O948" s="243"/>
      <c r="P948" s="243"/>
      <c r="Q948" s="243"/>
      <c r="R948" s="243"/>
      <c r="S948" s="243"/>
      <c r="T948" s="24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45" t="s">
        <v>132</v>
      </c>
      <c r="AU948" s="245" t="s">
        <v>85</v>
      </c>
      <c r="AV948" s="14" t="s">
        <v>85</v>
      </c>
      <c r="AW948" s="14" t="s">
        <v>37</v>
      </c>
      <c r="AX948" s="14" t="s">
        <v>75</v>
      </c>
      <c r="AY948" s="245" t="s">
        <v>122</v>
      </c>
    </row>
    <row r="949" s="13" customFormat="1">
      <c r="A949" s="13"/>
      <c r="B949" s="224"/>
      <c r="C949" s="225"/>
      <c r="D949" s="226" t="s">
        <v>132</v>
      </c>
      <c r="E949" s="227" t="s">
        <v>19</v>
      </c>
      <c r="F949" s="228" t="s">
        <v>899</v>
      </c>
      <c r="G949" s="225"/>
      <c r="H949" s="227" t="s">
        <v>19</v>
      </c>
      <c r="I949" s="229"/>
      <c r="J949" s="225"/>
      <c r="K949" s="225"/>
      <c r="L949" s="230"/>
      <c r="M949" s="231"/>
      <c r="N949" s="232"/>
      <c r="O949" s="232"/>
      <c r="P949" s="232"/>
      <c r="Q949" s="232"/>
      <c r="R949" s="232"/>
      <c r="S949" s="232"/>
      <c r="T949" s="23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4" t="s">
        <v>132</v>
      </c>
      <c r="AU949" s="234" t="s">
        <v>85</v>
      </c>
      <c r="AV949" s="13" t="s">
        <v>83</v>
      </c>
      <c r="AW949" s="13" t="s">
        <v>37</v>
      </c>
      <c r="AX949" s="13" t="s">
        <v>75</v>
      </c>
      <c r="AY949" s="234" t="s">
        <v>122</v>
      </c>
    </row>
    <row r="950" s="14" customFormat="1">
      <c r="A950" s="14"/>
      <c r="B950" s="235"/>
      <c r="C950" s="236"/>
      <c r="D950" s="226" t="s">
        <v>132</v>
      </c>
      <c r="E950" s="237" t="s">
        <v>19</v>
      </c>
      <c r="F950" s="238" t="s">
        <v>129</v>
      </c>
      <c r="G950" s="236"/>
      <c r="H950" s="239">
        <v>4</v>
      </c>
      <c r="I950" s="240"/>
      <c r="J950" s="236"/>
      <c r="K950" s="236"/>
      <c r="L950" s="241"/>
      <c r="M950" s="242"/>
      <c r="N950" s="243"/>
      <c r="O950" s="243"/>
      <c r="P950" s="243"/>
      <c r="Q950" s="243"/>
      <c r="R950" s="243"/>
      <c r="S950" s="243"/>
      <c r="T950" s="24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45" t="s">
        <v>132</v>
      </c>
      <c r="AU950" s="245" t="s">
        <v>85</v>
      </c>
      <c r="AV950" s="14" t="s">
        <v>85</v>
      </c>
      <c r="AW950" s="14" t="s">
        <v>37</v>
      </c>
      <c r="AX950" s="14" t="s">
        <v>75</v>
      </c>
      <c r="AY950" s="245" t="s">
        <v>122</v>
      </c>
    </row>
    <row r="951" s="13" customFormat="1">
      <c r="A951" s="13"/>
      <c r="B951" s="224"/>
      <c r="C951" s="225"/>
      <c r="D951" s="226" t="s">
        <v>132</v>
      </c>
      <c r="E951" s="227" t="s">
        <v>19</v>
      </c>
      <c r="F951" s="228" t="s">
        <v>865</v>
      </c>
      <c r="G951" s="225"/>
      <c r="H951" s="227" t="s">
        <v>19</v>
      </c>
      <c r="I951" s="229"/>
      <c r="J951" s="225"/>
      <c r="K951" s="225"/>
      <c r="L951" s="230"/>
      <c r="M951" s="231"/>
      <c r="N951" s="232"/>
      <c r="O951" s="232"/>
      <c r="P951" s="232"/>
      <c r="Q951" s="232"/>
      <c r="R951" s="232"/>
      <c r="S951" s="232"/>
      <c r="T951" s="23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4" t="s">
        <v>132</v>
      </c>
      <c r="AU951" s="234" t="s">
        <v>85</v>
      </c>
      <c r="AV951" s="13" t="s">
        <v>83</v>
      </c>
      <c r="AW951" s="13" t="s">
        <v>37</v>
      </c>
      <c r="AX951" s="13" t="s">
        <v>75</v>
      </c>
      <c r="AY951" s="234" t="s">
        <v>122</v>
      </c>
    </row>
    <row r="952" s="14" customFormat="1">
      <c r="A952" s="14"/>
      <c r="B952" s="235"/>
      <c r="C952" s="236"/>
      <c r="D952" s="226" t="s">
        <v>132</v>
      </c>
      <c r="E952" s="237" t="s">
        <v>19</v>
      </c>
      <c r="F952" s="238" t="s">
        <v>85</v>
      </c>
      <c r="G952" s="236"/>
      <c r="H952" s="239">
        <v>2</v>
      </c>
      <c r="I952" s="240"/>
      <c r="J952" s="236"/>
      <c r="K952" s="236"/>
      <c r="L952" s="241"/>
      <c r="M952" s="242"/>
      <c r="N952" s="243"/>
      <c r="O952" s="243"/>
      <c r="P952" s="243"/>
      <c r="Q952" s="243"/>
      <c r="R952" s="243"/>
      <c r="S952" s="243"/>
      <c r="T952" s="24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5" t="s">
        <v>132</v>
      </c>
      <c r="AU952" s="245" t="s">
        <v>85</v>
      </c>
      <c r="AV952" s="14" t="s">
        <v>85</v>
      </c>
      <c r="AW952" s="14" t="s">
        <v>37</v>
      </c>
      <c r="AX952" s="14" t="s">
        <v>75</v>
      </c>
      <c r="AY952" s="245" t="s">
        <v>122</v>
      </c>
    </row>
    <row r="953" s="13" customFormat="1">
      <c r="A953" s="13"/>
      <c r="B953" s="224"/>
      <c r="C953" s="225"/>
      <c r="D953" s="226" t="s">
        <v>132</v>
      </c>
      <c r="E953" s="227" t="s">
        <v>19</v>
      </c>
      <c r="F953" s="228" t="s">
        <v>900</v>
      </c>
      <c r="G953" s="225"/>
      <c r="H953" s="227" t="s">
        <v>19</v>
      </c>
      <c r="I953" s="229"/>
      <c r="J953" s="225"/>
      <c r="K953" s="225"/>
      <c r="L953" s="230"/>
      <c r="M953" s="231"/>
      <c r="N953" s="232"/>
      <c r="O953" s="232"/>
      <c r="P953" s="232"/>
      <c r="Q953" s="232"/>
      <c r="R953" s="232"/>
      <c r="S953" s="232"/>
      <c r="T953" s="23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4" t="s">
        <v>132</v>
      </c>
      <c r="AU953" s="234" t="s">
        <v>85</v>
      </c>
      <c r="AV953" s="13" t="s">
        <v>83</v>
      </c>
      <c r="AW953" s="13" t="s">
        <v>37</v>
      </c>
      <c r="AX953" s="13" t="s">
        <v>75</v>
      </c>
      <c r="AY953" s="234" t="s">
        <v>122</v>
      </c>
    </row>
    <row r="954" s="14" customFormat="1">
      <c r="A954" s="14"/>
      <c r="B954" s="235"/>
      <c r="C954" s="236"/>
      <c r="D954" s="226" t="s">
        <v>132</v>
      </c>
      <c r="E954" s="237" t="s">
        <v>19</v>
      </c>
      <c r="F954" s="238" t="s">
        <v>85</v>
      </c>
      <c r="G954" s="236"/>
      <c r="H954" s="239">
        <v>2</v>
      </c>
      <c r="I954" s="240"/>
      <c r="J954" s="236"/>
      <c r="K954" s="236"/>
      <c r="L954" s="241"/>
      <c r="M954" s="242"/>
      <c r="N954" s="243"/>
      <c r="O954" s="243"/>
      <c r="P954" s="243"/>
      <c r="Q954" s="243"/>
      <c r="R954" s="243"/>
      <c r="S954" s="243"/>
      <c r="T954" s="24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45" t="s">
        <v>132</v>
      </c>
      <c r="AU954" s="245" t="s">
        <v>85</v>
      </c>
      <c r="AV954" s="14" t="s">
        <v>85</v>
      </c>
      <c r="AW954" s="14" t="s">
        <v>37</v>
      </c>
      <c r="AX954" s="14" t="s">
        <v>75</v>
      </c>
      <c r="AY954" s="245" t="s">
        <v>122</v>
      </c>
    </row>
    <row r="955" s="13" customFormat="1">
      <c r="A955" s="13"/>
      <c r="B955" s="224"/>
      <c r="C955" s="225"/>
      <c r="D955" s="226" t="s">
        <v>132</v>
      </c>
      <c r="E955" s="227" t="s">
        <v>19</v>
      </c>
      <c r="F955" s="228" t="s">
        <v>886</v>
      </c>
      <c r="G955" s="225"/>
      <c r="H955" s="227" t="s">
        <v>19</v>
      </c>
      <c r="I955" s="229"/>
      <c r="J955" s="225"/>
      <c r="K955" s="225"/>
      <c r="L955" s="230"/>
      <c r="M955" s="231"/>
      <c r="N955" s="232"/>
      <c r="O955" s="232"/>
      <c r="P955" s="232"/>
      <c r="Q955" s="232"/>
      <c r="R955" s="232"/>
      <c r="S955" s="232"/>
      <c r="T955" s="23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4" t="s">
        <v>132</v>
      </c>
      <c r="AU955" s="234" t="s">
        <v>85</v>
      </c>
      <c r="AV955" s="13" t="s">
        <v>83</v>
      </c>
      <c r="AW955" s="13" t="s">
        <v>37</v>
      </c>
      <c r="AX955" s="13" t="s">
        <v>75</v>
      </c>
      <c r="AY955" s="234" t="s">
        <v>122</v>
      </c>
    </row>
    <row r="956" s="14" customFormat="1">
      <c r="A956" s="14"/>
      <c r="B956" s="235"/>
      <c r="C956" s="236"/>
      <c r="D956" s="226" t="s">
        <v>132</v>
      </c>
      <c r="E956" s="237" t="s">
        <v>19</v>
      </c>
      <c r="F956" s="238" t="s">
        <v>83</v>
      </c>
      <c r="G956" s="236"/>
      <c r="H956" s="239">
        <v>1</v>
      </c>
      <c r="I956" s="240"/>
      <c r="J956" s="236"/>
      <c r="K956" s="236"/>
      <c r="L956" s="241"/>
      <c r="M956" s="242"/>
      <c r="N956" s="243"/>
      <c r="O956" s="243"/>
      <c r="P956" s="243"/>
      <c r="Q956" s="243"/>
      <c r="R956" s="243"/>
      <c r="S956" s="243"/>
      <c r="T956" s="24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45" t="s">
        <v>132</v>
      </c>
      <c r="AU956" s="245" t="s">
        <v>85</v>
      </c>
      <c r="AV956" s="14" t="s">
        <v>85</v>
      </c>
      <c r="AW956" s="14" t="s">
        <v>37</v>
      </c>
      <c r="AX956" s="14" t="s">
        <v>75</v>
      </c>
      <c r="AY956" s="245" t="s">
        <v>122</v>
      </c>
    </row>
    <row r="957" s="13" customFormat="1">
      <c r="A957" s="13"/>
      <c r="B957" s="224"/>
      <c r="C957" s="225"/>
      <c r="D957" s="226" t="s">
        <v>132</v>
      </c>
      <c r="E957" s="227" t="s">
        <v>19</v>
      </c>
      <c r="F957" s="228" t="s">
        <v>901</v>
      </c>
      <c r="G957" s="225"/>
      <c r="H957" s="227" t="s">
        <v>19</v>
      </c>
      <c r="I957" s="229"/>
      <c r="J957" s="225"/>
      <c r="K957" s="225"/>
      <c r="L957" s="230"/>
      <c r="M957" s="231"/>
      <c r="N957" s="232"/>
      <c r="O957" s="232"/>
      <c r="P957" s="232"/>
      <c r="Q957" s="232"/>
      <c r="R957" s="232"/>
      <c r="S957" s="232"/>
      <c r="T957" s="23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4" t="s">
        <v>132</v>
      </c>
      <c r="AU957" s="234" t="s">
        <v>85</v>
      </c>
      <c r="AV957" s="13" t="s">
        <v>83</v>
      </c>
      <c r="AW957" s="13" t="s">
        <v>37</v>
      </c>
      <c r="AX957" s="13" t="s">
        <v>75</v>
      </c>
      <c r="AY957" s="234" t="s">
        <v>122</v>
      </c>
    </row>
    <row r="958" s="14" customFormat="1">
      <c r="A958" s="14"/>
      <c r="B958" s="235"/>
      <c r="C958" s="236"/>
      <c r="D958" s="226" t="s">
        <v>132</v>
      </c>
      <c r="E958" s="237" t="s">
        <v>19</v>
      </c>
      <c r="F958" s="238" t="s">
        <v>129</v>
      </c>
      <c r="G958" s="236"/>
      <c r="H958" s="239">
        <v>4</v>
      </c>
      <c r="I958" s="240"/>
      <c r="J958" s="236"/>
      <c r="K958" s="236"/>
      <c r="L958" s="241"/>
      <c r="M958" s="242"/>
      <c r="N958" s="243"/>
      <c r="O958" s="243"/>
      <c r="P958" s="243"/>
      <c r="Q958" s="243"/>
      <c r="R958" s="243"/>
      <c r="S958" s="243"/>
      <c r="T958" s="24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45" t="s">
        <v>132</v>
      </c>
      <c r="AU958" s="245" t="s">
        <v>85</v>
      </c>
      <c r="AV958" s="14" t="s">
        <v>85</v>
      </c>
      <c r="AW958" s="14" t="s">
        <v>37</v>
      </c>
      <c r="AX958" s="14" t="s">
        <v>75</v>
      </c>
      <c r="AY958" s="245" t="s">
        <v>122</v>
      </c>
    </row>
    <row r="959" s="15" customFormat="1">
      <c r="A959" s="15"/>
      <c r="B959" s="246"/>
      <c r="C959" s="247"/>
      <c r="D959" s="226" t="s">
        <v>132</v>
      </c>
      <c r="E959" s="248" t="s">
        <v>19</v>
      </c>
      <c r="F959" s="249" t="s">
        <v>140</v>
      </c>
      <c r="G959" s="247"/>
      <c r="H959" s="250">
        <v>15</v>
      </c>
      <c r="I959" s="251"/>
      <c r="J959" s="247"/>
      <c r="K959" s="247"/>
      <c r="L959" s="252"/>
      <c r="M959" s="253"/>
      <c r="N959" s="254"/>
      <c r="O959" s="254"/>
      <c r="P959" s="254"/>
      <c r="Q959" s="254"/>
      <c r="R959" s="254"/>
      <c r="S959" s="254"/>
      <c r="T959" s="25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56" t="s">
        <v>132</v>
      </c>
      <c r="AU959" s="256" t="s">
        <v>85</v>
      </c>
      <c r="AV959" s="15" t="s">
        <v>129</v>
      </c>
      <c r="AW959" s="15" t="s">
        <v>37</v>
      </c>
      <c r="AX959" s="15" t="s">
        <v>83</v>
      </c>
      <c r="AY959" s="256" t="s">
        <v>122</v>
      </c>
    </row>
    <row r="960" s="2" customFormat="1" ht="16.5" customHeight="1">
      <c r="A960" s="40"/>
      <c r="B960" s="41"/>
      <c r="C960" s="206" t="s">
        <v>902</v>
      </c>
      <c r="D960" s="206" t="s">
        <v>124</v>
      </c>
      <c r="E960" s="207" t="s">
        <v>903</v>
      </c>
      <c r="F960" s="208" t="s">
        <v>904</v>
      </c>
      <c r="G960" s="209" t="s">
        <v>184</v>
      </c>
      <c r="H960" s="210">
        <v>8</v>
      </c>
      <c r="I960" s="211"/>
      <c r="J960" s="212">
        <f>ROUND(I960*H960,2)</f>
        <v>0</v>
      </c>
      <c r="K960" s="208" t="s">
        <v>128</v>
      </c>
      <c r="L960" s="46"/>
      <c r="M960" s="213" t="s">
        <v>19</v>
      </c>
      <c r="N960" s="214" t="s">
        <v>46</v>
      </c>
      <c r="O960" s="86"/>
      <c r="P960" s="215">
        <f>O960*H960</f>
        <v>0</v>
      </c>
      <c r="Q960" s="215">
        <v>0</v>
      </c>
      <c r="R960" s="215">
        <f>Q960*H960</f>
        <v>0</v>
      </c>
      <c r="S960" s="215">
        <v>0</v>
      </c>
      <c r="T960" s="216">
        <f>S960*H960</f>
        <v>0</v>
      </c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R960" s="217" t="s">
        <v>327</v>
      </c>
      <c r="AT960" s="217" t="s">
        <v>124</v>
      </c>
      <c r="AU960" s="217" t="s">
        <v>85</v>
      </c>
      <c r="AY960" s="19" t="s">
        <v>122</v>
      </c>
      <c r="BE960" s="218">
        <f>IF(N960="základní",J960,0)</f>
        <v>0</v>
      </c>
      <c r="BF960" s="218">
        <f>IF(N960="snížená",J960,0)</f>
        <v>0</v>
      </c>
      <c r="BG960" s="218">
        <f>IF(N960="zákl. přenesená",J960,0)</f>
        <v>0</v>
      </c>
      <c r="BH960" s="218">
        <f>IF(N960="sníž. přenesená",J960,0)</f>
        <v>0</v>
      </c>
      <c r="BI960" s="218">
        <f>IF(N960="nulová",J960,0)</f>
        <v>0</v>
      </c>
      <c r="BJ960" s="19" t="s">
        <v>83</v>
      </c>
      <c r="BK960" s="218">
        <f>ROUND(I960*H960,2)</f>
        <v>0</v>
      </c>
      <c r="BL960" s="19" t="s">
        <v>327</v>
      </c>
      <c r="BM960" s="217" t="s">
        <v>905</v>
      </c>
    </row>
    <row r="961" s="2" customFormat="1">
      <c r="A961" s="40"/>
      <c r="B961" s="41"/>
      <c r="C961" s="42"/>
      <c r="D961" s="219" t="s">
        <v>130</v>
      </c>
      <c r="E961" s="42"/>
      <c r="F961" s="220" t="s">
        <v>906</v>
      </c>
      <c r="G961" s="42"/>
      <c r="H961" s="42"/>
      <c r="I961" s="221"/>
      <c r="J961" s="42"/>
      <c r="K961" s="42"/>
      <c r="L961" s="46"/>
      <c r="M961" s="222"/>
      <c r="N961" s="223"/>
      <c r="O961" s="86"/>
      <c r="P961" s="86"/>
      <c r="Q961" s="86"/>
      <c r="R961" s="86"/>
      <c r="S961" s="86"/>
      <c r="T961" s="87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T961" s="19" t="s">
        <v>130</v>
      </c>
      <c r="AU961" s="19" t="s">
        <v>85</v>
      </c>
    </row>
    <row r="962" s="13" customFormat="1">
      <c r="A962" s="13"/>
      <c r="B962" s="224"/>
      <c r="C962" s="225"/>
      <c r="D962" s="226" t="s">
        <v>132</v>
      </c>
      <c r="E962" s="227" t="s">
        <v>19</v>
      </c>
      <c r="F962" s="228" t="s">
        <v>907</v>
      </c>
      <c r="G962" s="225"/>
      <c r="H962" s="227" t="s">
        <v>19</v>
      </c>
      <c r="I962" s="229"/>
      <c r="J962" s="225"/>
      <c r="K962" s="225"/>
      <c r="L962" s="230"/>
      <c r="M962" s="231"/>
      <c r="N962" s="232"/>
      <c r="O962" s="232"/>
      <c r="P962" s="232"/>
      <c r="Q962" s="232"/>
      <c r="R962" s="232"/>
      <c r="S962" s="232"/>
      <c r="T962" s="23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4" t="s">
        <v>132</v>
      </c>
      <c r="AU962" s="234" t="s">
        <v>85</v>
      </c>
      <c r="AV962" s="13" t="s">
        <v>83</v>
      </c>
      <c r="AW962" s="13" t="s">
        <v>37</v>
      </c>
      <c r="AX962" s="13" t="s">
        <v>75</v>
      </c>
      <c r="AY962" s="234" t="s">
        <v>122</v>
      </c>
    </row>
    <row r="963" s="13" customFormat="1">
      <c r="A963" s="13"/>
      <c r="B963" s="224"/>
      <c r="C963" s="225"/>
      <c r="D963" s="226" t="s">
        <v>132</v>
      </c>
      <c r="E963" s="227" t="s">
        <v>19</v>
      </c>
      <c r="F963" s="228" t="s">
        <v>908</v>
      </c>
      <c r="G963" s="225"/>
      <c r="H963" s="227" t="s">
        <v>19</v>
      </c>
      <c r="I963" s="229"/>
      <c r="J963" s="225"/>
      <c r="K963" s="225"/>
      <c r="L963" s="230"/>
      <c r="M963" s="231"/>
      <c r="N963" s="232"/>
      <c r="O963" s="232"/>
      <c r="P963" s="232"/>
      <c r="Q963" s="232"/>
      <c r="R963" s="232"/>
      <c r="S963" s="232"/>
      <c r="T963" s="23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4" t="s">
        <v>132</v>
      </c>
      <c r="AU963" s="234" t="s">
        <v>85</v>
      </c>
      <c r="AV963" s="13" t="s">
        <v>83</v>
      </c>
      <c r="AW963" s="13" t="s">
        <v>37</v>
      </c>
      <c r="AX963" s="13" t="s">
        <v>75</v>
      </c>
      <c r="AY963" s="234" t="s">
        <v>122</v>
      </c>
    </row>
    <row r="964" s="13" customFormat="1">
      <c r="A964" s="13"/>
      <c r="B964" s="224"/>
      <c r="C964" s="225"/>
      <c r="D964" s="226" t="s">
        <v>132</v>
      </c>
      <c r="E964" s="227" t="s">
        <v>19</v>
      </c>
      <c r="F964" s="228" t="s">
        <v>909</v>
      </c>
      <c r="G964" s="225"/>
      <c r="H964" s="227" t="s">
        <v>19</v>
      </c>
      <c r="I964" s="229"/>
      <c r="J964" s="225"/>
      <c r="K964" s="225"/>
      <c r="L964" s="230"/>
      <c r="M964" s="231"/>
      <c r="N964" s="232"/>
      <c r="O964" s="232"/>
      <c r="P964" s="232"/>
      <c r="Q964" s="232"/>
      <c r="R964" s="232"/>
      <c r="S964" s="232"/>
      <c r="T964" s="23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4" t="s">
        <v>132</v>
      </c>
      <c r="AU964" s="234" t="s">
        <v>85</v>
      </c>
      <c r="AV964" s="13" t="s">
        <v>83</v>
      </c>
      <c r="AW964" s="13" t="s">
        <v>37</v>
      </c>
      <c r="AX964" s="13" t="s">
        <v>75</v>
      </c>
      <c r="AY964" s="234" t="s">
        <v>122</v>
      </c>
    </row>
    <row r="965" s="14" customFormat="1">
      <c r="A965" s="14"/>
      <c r="B965" s="235"/>
      <c r="C965" s="236"/>
      <c r="D965" s="226" t="s">
        <v>132</v>
      </c>
      <c r="E965" s="237" t="s">
        <v>19</v>
      </c>
      <c r="F965" s="238" t="s">
        <v>159</v>
      </c>
      <c r="G965" s="236"/>
      <c r="H965" s="239">
        <v>8</v>
      </c>
      <c r="I965" s="240"/>
      <c r="J965" s="236"/>
      <c r="K965" s="236"/>
      <c r="L965" s="241"/>
      <c r="M965" s="242"/>
      <c r="N965" s="243"/>
      <c r="O965" s="243"/>
      <c r="P965" s="243"/>
      <c r="Q965" s="243"/>
      <c r="R965" s="243"/>
      <c r="S965" s="243"/>
      <c r="T965" s="24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45" t="s">
        <v>132</v>
      </c>
      <c r="AU965" s="245" t="s">
        <v>85</v>
      </c>
      <c r="AV965" s="14" t="s">
        <v>85</v>
      </c>
      <c r="AW965" s="14" t="s">
        <v>37</v>
      </c>
      <c r="AX965" s="14" t="s">
        <v>75</v>
      </c>
      <c r="AY965" s="245" t="s">
        <v>122</v>
      </c>
    </row>
    <row r="966" s="15" customFormat="1">
      <c r="A966" s="15"/>
      <c r="B966" s="246"/>
      <c r="C966" s="247"/>
      <c r="D966" s="226" t="s">
        <v>132</v>
      </c>
      <c r="E966" s="248" t="s">
        <v>19</v>
      </c>
      <c r="F966" s="249" t="s">
        <v>140</v>
      </c>
      <c r="G966" s="247"/>
      <c r="H966" s="250">
        <v>8</v>
      </c>
      <c r="I966" s="251"/>
      <c r="J966" s="247"/>
      <c r="K966" s="247"/>
      <c r="L966" s="252"/>
      <c r="M966" s="253"/>
      <c r="N966" s="254"/>
      <c r="O966" s="254"/>
      <c r="P966" s="254"/>
      <c r="Q966" s="254"/>
      <c r="R966" s="254"/>
      <c r="S966" s="254"/>
      <c r="T966" s="25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56" t="s">
        <v>132</v>
      </c>
      <c r="AU966" s="256" t="s">
        <v>85</v>
      </c>
      <c r="AV966" s="15" t="s">
        <v>129</v>
      </c>
      <c r="AW966" s="15" t="s">
        <v>37</v>
      </c>
      <c r="AX966" s="15" t="s">
        <v>83</v>
      </c>
      <c r="AY966" s="256" t="s">
        <v>122</v>
      </c>
    </row>
    <row r="967" s="2" customFormat="1" ht="16.5" customHeight="1">
      <c r="A967" s="40"/>
      <c r="B967" s="41"/>
      <c r="C967" s="206" t="s">
        <v>539</v>
      </c>
      <c r="D967" s="206" t="s">
        <v>124</v>
      </c>
      <c r="E967" s="207" t="s">
        <v>910</v>
      </c>
      <c r="F967" s="208" t="s">
        <v>911</v>
      </c>
      <c r="G967" s="209" t="s">
        <v>184</v>
      </c>
      <c r="H967" s="210">
        <v>5</v>
      </c>
      <c r="I967" s="211"/>
      <c r="J967" s="212">
        <f>ROUND(I967*H967,2)</f>
        <v>0</v>
      </c>
      <c r="K967" s="208" t="s">
        <v>128</v>
      </c>
      <c r="L967" s="46"/>
      <c r="M967" s="213" t="s">
        <v>19</v>
      </c>
      <c r="N967" s="214" t="s">
        <v>46</v>
      </c>
      <c r="O967" s="86"/>
      <c r="P967" s="215">
        <f>O967*H967</f>
        <v>0</v>
      </c>
      <c r="Q967" s="215">
        <v>0</v>
      </c>
      <c r="R967" s="215">
        <f>Q967*H967</f>
        <v>0</v>
      </c>
      <c r="S967" s="215">
        <v>0</v>
      </c>
      <c r="T967" s="216">
        <f>S967*H967</f>
        <v>0</v>
      </c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R967" s="217" t="s">
        <v>327</v>
      </c>
      <c r="AT967" s="217" t="s">
        <v>124</v>
      </c>
      <c r="AU967" s="217" t="s">
        <v>85</v>
      </c>
      <c r="AY967" s="19" t="s">
        <v>122</v>
      </c>
      <c r="BE967" s="218">
        <f>IF(N967="základní",J967,0)</f>
        <v>0</v>
      </c>
      <c r="BF967" s="218">
        <f>IF(N967="snížená",J967,0)</f>
        <v>0</v>
      </c>
      <c r="BG967" s="218">
        <f>IF(N967="zákl. přenesená",J967,0)</f>
        <v>0</v>
      </c>
      <c r="BH967" s="218">
        <f>IF(N967="sníž. přenesená",J967,0)</f>
        <v>0</v>
      </c>
      <c r="BI967" s="218">
        <f>IF(N967="nulová",J967,0)</f>
        <v>0</v>
      </c>
      <c r="BJ967" s="19" t="s">
        <v>83</v>
      </c>
      <c r="BK967" s="218">
        <f>ROUND(I967*H967,2)</f>
        <v>0</v>
      </c>
      <c r="BL967" s="19" t="s">
        <v>327</v>
      </c>
      <c r="BM967" s="217" t="s">
        <v>912</v>
      </c>
    </row>
    <row r="968" s="2" customFormat="1">
      <c r="A968" s="40"/>
      <c r="B968" s="41"/>
      <c r="C968" s="42"/>
      <c r="D968" s="219" t="s">
        <v>130</v>
      </c>
      <c r="E968" s="42"/>
      <c r="F968" s="220" t="s">
        <v>913</v>
      </c>
      <c r="G968" s="42"/>
      <c r="H968" s="42"/>
      <c r="I968" s="221"/>
      <c r="J968" s="42"/>
      <c r="K968" s="42"/>
      <c r="L968" s="46"/>
      <c r="M968" s="222"/>
      <c r="N968" s="223"/>
      <c r="O968" s="86"/>
      <c r="P968" s="86"/>
      <c r="Q968" s="86"/>
      <c r="R968" s="86"/>
      <c r="S968" s="86"/>
      <c r="T968" s="87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T968" s="19" t="s">
        <v>130</v>
      </c>
      <c r="AU968" s="19" t="s">
        <v>85</v>
      </c>
    </row>
    <row r="969" s="13" customFormat="1">
      <c r="A969" s="13"/>
      <c r="B969" s="224"/>
      <c r="C969" s="225"/>
      <c r="D969" s="226" t="s">
        <v>132</v>
      </c>
      <c r="E969" s="227" t="s">
        <v>19</v>
      </c>
      <c r="F969" s="228" t="s">
        <v>907</v>
      </c>
      <c r="G969" s="225"/>
      <c r="H969" s="227" t="s">
        <v>19</v>
      </c>
      <c r="I969" s="229"/>
      <c r="J969" s="225"/>
      <c r="K969" s="225"/>
      <c r="L969" s="230"/>
      <c r="M969" s="231"/>
      <c r="N969" s="232"/>
      <c r="O969" s="232"/>
      <c r="P969" s="232"/>
      <c r="Q969" s="232"/>
      <c r="R969" s="232"/>
      <c r="S969" s="232"/>
      <c r="T969" s="23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4" t="s">
        <v>132</v>
      </c>
      <c r="AU969" s="234" t="s">
        <v>85</v>
      </c>
      <c r="AV969" s="13" t="s">
        <v>83</v>
      </c>
      <c r="AW969" s="13" t="s">
        <v>37</v>
      </c>
      <c r="AX969" s="13" t="s">
        <v>75</v>
      </c>
      <c r="AY969" s="234" t="s">
        <v>122</v>
      </c>
    </row>
    <row r="970" s="13" customFormat="1">
      <c r="A970" s="13"/>
      <c r="B970" s="224"/>
      <c r="C970" s="225"/>
      <c r="D970" s="226" t="s">
        <v>132</v>
      </c>
      <c r="E970" s="227" t="s">
        <v>19</v>
      </c>
      <c r="F970" s="228" t="s">
        <v>908</v>
      </c>
      <c r="G970" s="225"/>
      <c r="H970" s="227" t="s">
        <v>19</v>
      </c>
      <c r="I970" s="229"/>
      <c r="J970" s="225"/>
      <c r="K970" s="225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132</v>
      </c>
      <c r="AU970" s="234" t="s">
        <v>85</v>
      </c>
      <c r="AV970" s="13" t="s">
        <v>83</v>
      </c>
      <c r="AW970" s="13" t="s">
        <v>37</v>
      </c>
      <c r="AX970" s="13" t="s">
        <v>75</v>
      </c>
      <c r="AY970" s="234" t="s">
        <v>122</v>
      </c>
    </row>
    <row r="971" s="13" customFormat="1">
      <c r="A971" s="13"/>
      <c r="B971" s="224"/>
      <c r="C971" s="225"/>
      <c r="D971" s="226" t="s">
        <v>132</v>
      </c>
      <c r="E971" s="227" t="s">
        <v>19</v>
      </c>
      <c r="F971" s="228" t="s">
        <v>914</v>
      </c>
      <c r="G971" s="225"/>
      <c r="H971" s="227" t="s">
        <v>19</v>
      </c>
      <c r="I971" s="229"/>
      <c r="J971" s="225"/>
      <c r="K971" s="225"/>
      <c r="L971" s="230"/>
      <c r="M971" s="231"/>
      <c r="N971" s="232"/>
      <c r="O971" s="232"/>
      <c r="P971" s="232"/>
      <c r="Q971" s="232"/>
      <c r="R971" s="232"/>
      <c r="S971" s="232"/>
      <c r="T971" s="23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4" t="s">
        <v>132</v>
      </c>
      <c r="AU971" s="234" t="s">
        <v>85</v>
      </c>
      <c r="AV971" s="13" t="s">
        <v>83</v>
      </c>
      <c r="AW971" s="13" t="s">
        <v>37</v>
      </c>
      <c r="AX971" s="13" t="s">
        <v>75</v>
      </c>
      <c r="AY971" s="234" t="s">
        <v>122</v>
      </c>
    </row>
    <row r="972" s="14" customFormat="1">
      <c r="A972" s="14"/>
      <c r="B972" s="235"/>
      <c r="C972" s="236"/>
      <c r="D972" s="226" t="s">
        <v>132</v>
      </c>
      <c r="E972" s="237" t="s">
        <v>19</v>
      </c>
      <c r="F972" s="238" t="s">
        <v>163</v>
      </c>
      <c r="G972" s="236"/>
      <c r="H972" s="239">
        <v>5</v>
      </c>
      <c r="I972" s="240"/>
      <c r="J972" s="236"/>
      <c r="K972" s="236"/>
      <c r="L972" s="241"/>
      <c r="M972" s="242"/>
      <c r="N972" s="243"/>
      <c r="O972" s="243"/>
      <c r="P972" s="243"/>
      <c r="Q972" s="243"/>
      <c r="R972" s="243"/>
      <c r="S972" s="243"/>
      <c r="T972" s="24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T972" s="245" t="s">
        <v>132</v>
      </c>
      <c r="AU972" s="245" t="s">
        <v>85</v>
      </c>
      <c r="AV972" s="14" t="s">
        <v>85</v>
      </c>
      <c r="AW972" s="14" t="s">
        <v>37</v>
      </c>
      <c r="AX972" s="14" t="s">
        <v>75</v>
      </c>
      <c r="AY972" s="245" t="s">
        <v>122</v>
      </c>
    </row>
    <row r="973" s="15" customFormat="1">
      <c r="A973" s="15"/>
      <c r="B973" s="246"/>
      <c r="C973" s="247"/>
      <c r="D973" s="226" t="s">
        <v>132</v>
      </c>
      <c r="E973" s="248" t="s">
        <v>19</v>
      </c>
      <c r="F973" s="249" t="s">
        <v>140</v>
      </c>
      <c r="G973" s="247"/>
      <c r="H973" s="250">
        <v>5</v>
      </c>
      <c r="I973" s="251"/>
      <c r="J973" s="247"/>
      <c r="K973" s="247"/>
      <c r="L973" s="252"/>
      <c r="M973" s="253"/>
      <c r="N973" s="254"/>
      <c r="O973" s="254"/>
      <c r="P973" s="254"/>
      <c r="Q973" s="254"/>
      <c r="R973" s="254"/>
      <c r="S973" s="254"/>
      <c r="T973" s="25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56" t="s">
        <v>132</v>
      </c>
      <c r="AU973" s="256" t="s">
        <v>85</v>
      </c>
      <c r="AV973" s="15" t="s">
        <v>129</v>
      </c>
      <c r="AW973" s="15" t="s">
        <v>37</v>
      </c>
      <c r="AX973" s="15" t="s">
        <v>83</v>
      </c>
      <c r="AY973" s="256" t="s">
        <v>122</v>
      </c>
    </row>
    <row r="974" s="2" customFormat="1" ht="16.5" customHeight="1">
      <c r="A974" s="40"/>
      <c r="B974" s="41"/>
      <c r="C974" s="257" t="s">
        <v>915</v>
      </c>
      <c r="D974" s="257" t="s">
        <v>205</v>
      </c>
      <c r="E974" s="258" t="s">
        <v>916</v>
      </c>
      <c r="F974" s="259" t="s">
        <v>917</v>
      </c>
      <c r="G974" s="260" t="s">
        <v>184</v>
      </c>
      <c r="H974" s="261">
        <v>15</v>
      </c>
      <c r="I974" s="262"/>
      <c r="J974" s="263">
        <f>ROUND(I974*H974,2)</f>
        <v>0</v>
      </c>
      <c r="K974" s="259" t="s">
        <v>179</v>
      </c>
      <c r="L974" s="264"/>
      <c r="M974" s="265" t="s">
        <v>19</v>
      </c>
      <c r="N974" s="266" t="s">
        <v>46</v>
      </c>
      <c r="O974" s="86"/>
      <c r="P974" s="215">
        <f>O974*H974</f>
        <v>0</v>
      </c>
      <c r="Q974" s="215">
        <v>0</v>
      </c>
      <c r="R974" s="215">
        <f>Q974*H974</f>
        <v>0</v>
      </c>
      <c r="S974" s="215">
        <v>0</v>
      </c>
      <c r="T974" s="216">
        <f>S974*H974</f>
        <v>0</v>
      </c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R974" s="217" t="s">
        <v>513</v>
      </c>
      <c r="AT974" s="217" t="s">
        <v>205</v>
      </c>
      <c r="AU974" s="217" t="s">
        <v>85</v>
      </c>
      <c r="AY974" s="19" t="s">
        <v>122</v>
      </c>
      <c r="BE974" s="218">
        <f>IF(N974="základní",J974,0)</f>
        <v>0</v>
      </c>
      <c r="BF974" s="218">
        <f>IF(N974="snížená",J974,0)</f>
        <v>0</v>
      </c>
      <c r="BG974" s="218">
        <f>IF(N974="zákl. přenesená",J974,0)</f>
        <v>0</v>
      </c>
      <c r="BH974" s="218">
        <f>IF(N974="sníž. přenesená",J974,0)</f>
        <v>0</v>
      </c>
      <c r="BI974" s="218">
        <f>IF(N974="nulová",J974,0)</f>
        <v>0</v>
      </c>
      <c r="BJ974" s="19" t="s">
        <v>83</v>
      </c>
      <c r="BK974" s="218">
        <f>ROUND(I974*H974,2)</f>
        <v>0</v>
      </c>
      <c r="BL974" s="19" t="s">
        <v>327</v>
      </c>
      <c r="BM974" s="217" t="s">
        <v>918</v>
      </c>
    </row>
    <row r="975" s="13" customFormat="1">
      <c r="A975" s="13"/>
      <c r="B975" s="224"/>
      <c r="C975" s="225"/>
      <c r="D975" s="226" t="s">
        <v>132</v>
      </c>
      <c r="E975" s="227" t="s">
        <v>19</v>
      </c>
      <c r="F975" s="228" t="s">
        <v>407</v>
      </c>
      <c r="G975" s="225"/>
      <c r="H975" s="227" t="s">
        <v>19</v>
      </c>
      <c r="I975" s="229"/>
      <c r="J975" s="225"/>
      <c r="K975" s="225"/>
      <c r="L975" s="230"/>
      <c r="M975" s="231"/>
      <c r="N975" s="232"/>
      <c r="O975" s="232"/>
      <c r="P975" s="232"/>
      <c r="Q975" s="232"/>
      <c r="R975" s="232"/>
      <c r="S975" s="232"/>
      <c r="T975" s="23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4" t="s">
        <v>132</v>
      </c>
      <c r="AU975" s="234" t="s">
        <v>85</v>
      </c>
      <c r="AV975" s="13" t="s">
        <v>83</v>
      </c>
      <c r="AW975" s="13" t="s">
        <v>37</v>
      </c>
      <c r="AX975" s="13" t="s">
        <v>75</v>
      </c>
      <c r="AY975" s="234" t="s">
        <v>122</v>
      </c>
    </row>
    <row r="976" s="13" customFormat="1">
      <c r="A976" s="13"/>
      <c r="B976" s="224"/>
      <c r="C976" s="225"/>
      <c r="D976" s="226" t="s">
        <v>132</v>
      </c>
      <c r="E976" s="227" t="s">
        <v>19</v>
      </c>
      <c r="F976" s="228" t="s">
        <v>849</v>
      </c>
      <c r="G976" s="225"/>
      <c r="H976" s="227" t="s">
        <v>19</v>
      </c>
      <c r="I976" s="229"/>
      <c r="J976" s="225"/>
      <c r="K976" s="225"/>
      <c r="L976" s="230"/>
      <c r="M976" s="231"/>
      <c r="N976" s="232"/>
      <c r="O976" s="232"/>
      <c r="P976" s="232"/>
      <c r="Q976" s="232"/>
      <c r="R976" s="232"/>
      <c r="S976" s="232"/>
      <c r="T976" s="23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4" t="s">
        <v>132</v>
      </c>
      <c r="AU976" s="234" t="s">
        <v>85</v>
      </c>
      <c r="AV976" s="13" t="s">
        <v>83</v>
      </c>
      <c r="AW976" s="13" t="s">
        <v>37</v>
      </c>
      <c r="AX976" s="13" t="s">
        <v>75</v>
      </c>
      <c r="AY976" s="234" t="s">
        <v>122</v>
      </c>
    </row>
    <row r="977" s="14" customFormat="1">
      <c r="A977" s="14"/>
      <c r="B977" s="235"/>
      <c r="C977" s="236"/>
      <c r="D977" s="226" t="s">
        <v>132</v>
      </c>
      <c r="E977" s="237" t="s">
        <v>19</v>
      </c>
      <c r="F977" s="238" t="s">
        <v>85</v>
      </c>
      <c r="G977" s="236"/>
      <c r="H977" s="239">
        <v>2</v>
      </c>
      <c r="I977" s="240"/>
      <c r="J977" s="236"/>
      <c r="K977" s="236"/>
      <c r="L977" s="241"/>
      <c r="M977" s="242"/>
      <c r="N977" s="243"/>
      <c r="O977" s="243"/>
      <c r="P977" s="243"/>
      <c r="Q977" s="243"/>
      <c r="R977" s="243"/>
      <c r="S977" s="243"/>
      <c r="T977" s="24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5" t="s">
        <v>132</v>
      </c>
      <c r="AU977" s="245" t="s">
        <v>85</v>
      </c>
      <c r="AV977" s="14" t="s">
        <v>85</v>
      </c>
      <c r="AW977" s="14" t="s">
        <v>37</v>
      </c>
      <c r="AX977" s="14" t="s">
        <v>75</v>
      </c>
      <c r="AY977" s="245" t="s">
        <v>122</v>
      </c>
    </row>
    <row r="978" s="13" customFormat="1">
      <c r="A978" s="13"/>
      <c r="B978" s="224"/>
      <c r="C978" s="225"/>
      <c r="D978" s="226" t="s">
        <v>132</v>
      </c>
      <c r="E978" s="227" t="s">
        <v>19</v>
      </c>
      <c r="F978" s="228" t="s">
        <v>899</v>
      </c>
      <c r="G978" s="225"/>
      <c r="H978" s="227" t="s">
        <v>19</v>
      </c>
      <c r="I978" s="229"/>
      <c r="J978" s="225"/>
      <c r="K978" s="225"/>
      <c r="L978" s="230"/>
      <c r="M978" s="231"/>
      <c r="N978" s="232"/>
      <c r="O978" s="232"/>
      <c r="P978" s="232"/>
      <c r="Q978" s="232"/>
      <c r="R978" s="232"/>
      <c r="S978" s="232"/>
      <c r="T978" s="23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4" t="s">
        <v>132</v>
      </c>
      <c r="AU978" s="234" t="s">
        <v>85</v>
      </c>
      <c r="AV978" s="13" t="s">
        <v>83</v>
      </c>
      <c r="AW978" s="13" t="s">
        <v>37</v>
      </c>
      <c r="AX978" s="13" t="s">
        <v>75</v>
      </c>
      <c r="AY978" s="234" t="s">
        <v>122</v>
      </c>
    </row>
    <row r="979" s="14" customFormat="1">
      <c r="A979" s="14"/>
      <c r="B979" s="235"/>
      <c r="C979" s="236"/>
      <c r="D979" s="226" t="s">
        <v>132</v>
      </c>
      <c r="E979" s="237" t="s">
        <v>19</v>
      </c>
      <c r="F979" s="238" t="s">
        <v>129</v>
      </c>
      <c r="G979" s="236"/>
      <c r="H979" s="239">
        <v>4</v>
      </c>
      <c r="I979" s="240"/>
      <c r="J979" s="236"/>
      <c r="K979" s="236"/>
      <c r="L979" s="241"/>
      <c r="M979" s="242"/>
      <c r="N979" s="243"/>
      <c r="O979" s="243"/>
      <c r="P979" s="243"/>
      <c r="Q979" s="243"/>
      <c r="R979" s="243"/>
      <c r="S979" s="243"/>
      <c r="T979" s="24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45" t="s">
        <v>132</v>
      </c>
      <c r="AU979" s="245" t="s">
        <v>85</v>
      </c>
      <c r="AV979" s="14" t="s">
        <v>85</v>
      </c>
      <c r="AW979" s="14" t="s">
        <v>37</v>
      </c>
      <c r="AX979" s="14" t="s">
        <v>75</v>
      </c>
      <c r="AY979" s="245" t="s">
        <v>122</v>
      </c>
    </row>
    <row r="980" s="13" customFormat="1">
      <c r="A980" s="13"/>
      <c r="B980" s="224"/>
      <c r="C980" s="225"/>
      <c r="D980" s="226" t="s">
        <v>132</v>
      </c>
      <c r="E980" s="227" t="s">
        <v>19</v>
      </c>
      <c r="F980" s="228" t="s">
        <v>865</v>
      </c>
      <c r="G980" s="225"/>
      <c r="H980" s="227" t="s">
        <v>19</v>
      </c>
      <c r="I980" s="229"/>
      <c r="J980" s="225"/>
      <c r="K980" s="225"/>
      <c r="L980" s="230"/>
      <c r="M980" s="231"/>
      <c r="N980" s="232"/>
      <c r="O980" s="232"/>
      <c r="P980" s="232"/>
      <c r="Q980" s="232"/>
      <c r="R980" s="232"/>
      <c r="S980" s="232"/>
      <c r="T980" s="23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4" t="s">
        <v>132</v>
      </c>
      <c r="AU980" s="234" t="s">
        <v>85</v>
      </c>
      <c r="AV980" s="13" t="s">
        <v>83</v>
      </c>
      <c r="AW980" s="13" t="s">
        <v>37</v>
      </c>
      <c r="AX980" s="13" t="s">
        <v>75</v>
      </c>
      <c r="AY980" s="234" t="s">
        <v>122</v>
      </c>
    </row>
    <row r="981" s="14" customFormat="1">
      <c r="A981" s="14"/>
      <c r="B981" s="235"/>
      <c r="C981" s="236"/>
      <c r="D981" s="226" t="s">
        <v>132</v>
      </c>
      <c r="E981" s="237" t="s">
        <v>19</v>
      </c>
      <c r="F981" s="238" t="s">
        <v>85</v>
      </c>
      <c r="G981" s="236"/>
      <c r="H981" s="239">
        <v>2</v>
      </c>
      <c r="I981" s="240"/>
      <c r="J981" s="236"/>
      <c r="K981" s="236"/>
      <c r="L981" s="241"/>
      <c r="M981" s="242"/>
      <c r="N981" s="243"/>
      <c r="O981" s="243"/>
      <c r="P981" s="243"/>
      <c r="Q981" s="243"/>
      <c r="R981" s="243"/>
      <c r="S981" s="243"/>
      <c r="T981" s="24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5" t="s">
        <v>132</v>
      </c>
      <c r="AU981" s="245" t="s">
        <v>85</v>
      </c>
      <c r="AV981" s="14" t="s">
        <v>85</v>
      </c>
      <c r="AW981" s="14" t="s">
        <v>37</v>
      </c>
      <c r="AX981" s="14" t="s">
        <v>75</v>
      </c>
      <c r="AY981" s="245" t="s">
        <v>122</v>
      </c>
    </row>
    <row r="982" s="13" customFormat="1">
      <c r="A982" s="13"/>
      <c r="B982" s="224"/>
      <c r="C982" s="225"/>
      <c r="D982" s="226" t="s">
        <v>132</v>
      </c>
      <c r="E982" s="227" t="s">
        <v>19</v>
      </c>
      <c r="F982" s="228" t="s">
        <v>900</v>
      </c>
      <c r="G982" s="225"/>
      <c r="H982" s="227" t="s">
        <v>19</v>
      </c>
      <c r="I982" s="229"/>
      <c r="J982" s="225"/>
      <c r="K982" s="225"/>
      <c r="L982" s="230"/>
      <c r="M982" s="231"/>
      <c r="N982" s="232"/>
      <c r="O982" s="232"/>
      <c r="P982" s="232"/>
      <c r="Q982" s="232"/>
      <c r="R982" s="232"/>
      <c r="S982" s="232"/>
      <c r="T982" s="23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4" t="s">
        <v>132</v>
      </c>
      <c r="AU982" s="234" t="s">
        <v>85</v>
      </c>
      <c r="AV982" s="13" t="s">
        <v>83</v>
      </c>
      <c r="AW982" s="13" t="s">
        <v>37</v>
      </c>
      <c r="AX982" s="13" t="s">
        <v>75</v>
      </c>
      <c r="AY982" s="234" t="s">
        <v>122</v>
      </c>
    </row>
    <row r="983" s="14" customFormat="1">
      <c r="A983" s="14"/>
      <c r="B983" s="235"/>
      <c r="C983" s="236"/>
      <c r="D983" s="226" t="s">
        <v>132</v>
      </c>
      <c r="E983" s="237" t="s">
        <v>19</v>
      </c>
      <c r="F983" s="238" t="s">
        <v>85</v>
      </c>
      <c r="G983" s="236"/>
      <c r="H983" s="239">
        <v>2</v>
      </c>
      <c r="I983" s="240"/>
      <c r="J983" s="236"/>
      <c r="K983" s="236"/>
      <c r="L983" s="241"/>
      <c r="M983" s="242"/>
      <c r="N983" s="243"/>
      <c r="O983" s="243"/>
      <c r="P983" s="243"/>
      <c r="Q983" s="243"/>
      <c r="R983" s="243"/>
      <c r="S983" s="243"/>
      <c r="T983" s="24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5" t="s">
        <v>132</v>
      </c>
      <c r="AU983" s="245" t="s">
        <v>85</v>
      </c>
      <c r="AV983" s="14" t="s">
        <v>85</v>
      </c>
      <c r="AW983" s="14" t="s">
        <v>37</v>
      </c>
      <c r="AX983" s="14" t="s">
        <v>75</v>
      </c>
      <c r="AY983" s="245" t="s">
        <v>122</v>
      </c>
    </row>
    <row r="984" s="13" customFormat="1">
      <c r="A984" s="13"/>
      <c r="B984" s="224"/>
      <c r="C984" s="225"/>
      <c r="D984" s="226" t="s">
        <v>132</v>
      </c>
      <c r="E984" s="227" t="s">
        <v>19</v>
      </c>
      <c r="F984" s="228" t="s">
        <v>886</v>
      </c>
      <c r="G984" s="225"/>
      <c r="H984" s="227" t="s">
        <v>19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132</v>
      </c>
      <c r="AU984" s="234" t="s">
        <v>85</v>
      </c>
      <c r="AV984" s="13" t="s">
        <v>83</v>
      </c>
      <c r="AW984" s="13" t="s">
        <v>37</v>
      </c>
      <c r="AX984" s="13" t="s">
        <v>75</v>
      </c>
      <c r="AY984" s="234" t="s">
        <v>122</v>
      </c>
    </row>
    <row r="985" s="14" customFormat="1">
      <c r="A985" s="14"/>
      <c r="B985" s="235"/>
      <c r="C985" s="236"/>
      <c r="D985" s="226" t="s">
        <v>132</v>
      </c>
      <c r="E985" s="237" t="s">
        <v>19</v>
      </c>
      <c r="F985" s="238" t="s">
        <v>83</v>
      </c>
      <c r="G985" s="236"/>
      <c r="H985" s="239">
        <v>1</v>
      </c>
      <c r="I985" s="240"/>
      <c r="J985" s="236"/>
      <c r="K985" s="236"/>
      <c r="L985" s="241"/>
      <c r="M985" s="242"/>
      <c r="N985" s="243"/>
      <c r="O985" s="243"/>
      <c r="P985" s="243"/>
      <c r="Q985" s="243"/>
      <c r="R985" s="243"/>
      <c r="S985" s="243"/>
      <c r="T985" s="24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45" t="s">
        <v>132</v>
      </c>
      <c r="AU985" s="245" t="s">
        <v>85</v>
      </c>
      <c r="AV985" s="14" t="s">
        <v>85</v>
      </c>
      <c r="AW985" s="14" t="s">
        <v>37</v>
      </c>
      <c r="AX985" s="14" t="s">
        <v>75</v>
      </c>
      <c r="AY985" s="245" t="s">
        <v>122</v>
      </c>
    </row>
    <row r="986" s="13" customFormat="1">
      <c r="A986" s="13"/>
      <c r="B986" s="224"/>
      <c r="C986" s="225"/>
      <c r="D986" s="226" t="s">
        <v>132</v>
      </c>
      <c r="E986" s="227" t="s">
        <v>19</v>
      </c>
      <c r="F986" s="228" t="s">
        <v>901</v>
      </c>
      <c r="G986" s="225"/>
      <c r="H986" s="227" t="s">
        <v>19</v>
      </c>
      <c r="I986" s="229"/>
      <c r="J986" s="225"/>
      <c r="K986" s="225"/>
      <c r="L986" s="230"/>
      <c r="M986" s="231"/>
      <c r="N986" s="232"/>
      <c r="O986" s="232"/>
      <c r="P986" s="232"/>
      <c r="Q986" s="232"/>
      <c r="R986" s="232"/>
      <c r="S986" s="232"/>
      <c r="T986" s="23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4" t="s">
        <v>132</v>
      </c>
      <c r="AU986" s="234" t="s">
        <v>85</v>
      </c>
      <c r="AV986" s="13" t="s">
        <v>83</v>
      </c>
      <c r="AW986" s="13" t="s">
        <v>37</v>
      </c>
      <c r="AX986" s="13" t="s">
        <v>75</v>
      </c>
      <c r="AY986" s="234" t="s">
        <v>122</v>
      </c>
    </row>
    <row r="987" s="14" customFormat="1">
      <c r="A987" s="14"/>
      <c r="B987" s="235"/>
      <c r="C987" s="236"/>
      <c r="D987" s="226" t="s">
        <v>132</v>
      </c>
      <c r="E987" s="237" t="s">
        <v>19</v>
      </c>
      <c r="F987" s="238" t="s">
        <v>129</v>
      </c>
      <c r="G987" s="236"/>
      <c r="H987" s="239">
        <v>4</v>
      </c>
      <c r="I987" s="240"/>
      <c r="J987" s="236"/>
      <c r="K987" s="236"/>
      <c r="L987" s="241"/>
      <c r="M987" s="242"/>
      <c r="N987" s="243"/>
      <c r="O987" s="243"/>
      <c r="P987" s="243"/>
      <c r="Q987" s="243"/>
      <c r="R987" s="243"/>
      <c r="S987" s="243"/>
      <c r="T987" s="24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5" t="s">
        <v>132</v>
      </c>
      <c r="AU987" s="245" t="s">
        <v>85</v>
      </c>
      <c r="AV987" s="14" t="s">
        <v>85</v>
      </c>
      <c r="AW987" s="14" t="s">
        <v>37</v>
      </c>
      <c r="AX987" s="14" t="s">
        <v>75</v>
      </c>
      <c r="AY987" s="245" t="s">
        <v>122</v>
      </c>
    </row>
    <row r="988" s="15" customFormat="1">
      <c r="A988" s="15"/>
      <c r="B988" s="246"/>
      <c r="C988" s="247"/>
      <c r="D988" s="226" t="s">
        <v>132</v>
      </c>
      <c r="E988" s="248" t="s">
        <v>19</v>
      </c>
      <c r="F988" s="249" t="s">
        <v>140</v>
      </c>
      <c r="G988" s="247"/>
      <c r="H988" s="250">
        <v>15</v>
      </c>
      <c r="I988" s="251"/>
      <c r="J988" s="247"/>
      <c r="K988" s="247"/>
      <c r="L988" s="252"/>
      <c r="M988" s="253"/>
      <c r="N988" s="254"/>
      <c r="O988" s="254"/>
      <c r="P988" s="254"/>
      <c r="Q988" s="254"/>
      <c r="R988" s="254"/>
      <c r="S988" s="254"/>
      <c r="T988" s="25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56" t="s">
        <v>132</v>
      </c>
      <c r="AU988" s="256" t="s">
        <v>85</v>
      </c>
      <c r="AV988" s="15" t="s">
        <v>129</v>
      </c>
      <c r="AW988" s="15" t="s">
        <v>37</v>
      </c>
      <c r="AX988" s="15" t="s">
        <v>83</v>
      </c>
      <c r="AY988" s="256" t="s">
        <v>122</v>
      </c>
    </row>
    <row r="989" s="2" customFormat="1" ht="24.15" customHeight="1">
      <c r="A989" s="40"/>
      <c r="B989" s="41"/>
      <c r="C989" s="206" t="s">
        <v>547</v>
      </c>
      <c r="D989" s="206" t="s">
        <v>124</v>
      </c>
      <c r="E989" s="207" t="s">
        <v>919</v>
      </c>
      <c r="F989" s="208" t="s">
        <v>920</v>
      </c>
      <c r="G989" s="209" t="s">
        <v>184</v>
      </c>
      <c r="H989" s="210">
        <v>15</v>
      </c>
      <c r="I989" s="211"/>
      <c r="J989" s="212">
        <f>ROUND(I989*H989,2)</f>
        <v>0</v>
      </c>
      <c r="K989" s="208" t="s">
        <v>128</v>
      </c>
      <c r="L989" s="46"/>
      <c r="M989" s="213" t="s">
        <v>19</v>
      </c>
      <c r="N989" s="214" t="s">
        <v>46</v>
      </c>
      <c r="O989" s="86"/>
      <c r="P989" s="215">
        <f>O989*H989</f>
        <v>0</v>
      </c>
      <c r="Q989" s="215">
        <v>0</v>
      </c>
      <c r="R989" s="215">
        <f>Q989*H989</f>
        <v>0</v>
      </c>
      <c r="S989" s="215">
        <v>0</v>
      </c>
      <c r="T989" s="216">
        <f>S989*H989</f>
        <v>0</v>
      </c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R989" s="217" t="s">
        <v>327</v>
      </c>
      <c r="AT989" s="217" t="s">
        <v>124</v>
      </c>
      <c r="AU989" s="217" t="s">
        <v>85</v>
      </c>
      <c r="AY989" s="19" t="s">
        <v>122</v>
      </c>
      <c r="BE989" s="218">
        <f>IF(N989="základní",J989,0)</f>
        <v>0</v>
      </c>
      <c r="BF989" s="218">
        <f>IF(N989="snížená",J989,0)</f>
        <v>0</v>
      </c>
      <c r="BG989" s="218">
        <f>IF(N989="zákl. přenesená",J989,0)</f>
        <v>0</v>
      </c>
      <c r="BH989" s="218">
        <f>IF(N989="sníž. přenesená",J989,0)</f>
        <v>0</v>
      </c>
      <c r="BI989" s="218">
        <f>IF(N989="nulová",J989,0)</f>
        <v>0</v>
      </c>
      <c r="BJ989" s="19" t="s">
        <v>83</v>
      </c>
      <c r="BK989" s="218">
        <f>ROUND(I989*H989,2)</f>
        <v>0</v>
      </c>
      <c r="BL989" s="19" t="s">
        <v>327</v>
      </c>
      <c r="BM989" s="217" t="s">
        <v>921</v>
      </c>
    </row>
    <row r="990" s="2" customFormat="1">
      <c r="A990" s="40"/>
      <c r="B990" s="41"/>
      <c r="C990" s="42"/>
      <c r="D990" s="219" t="s">
        <v>130</v>
      </c>
      <c r="E990" s="42"/>
      <c r="F990" s="220" t="s">
        <v>922</v>
      </c>
      <c r="G990" s="42"/>
      <c r="H990" s="42"/>
      <c r="I990" s="221"/>
      <c r="J990" s="42"/>
      <c r="K990" s="42"/>
      <c r="L990" s="46"/>
      <c r="M990" s="222"/>
      <c r="N990" s="223"/>
      <c r="O990" s="86"/>
      <c r="P990" s="86"/>
      <c r="Q990" s="86"/>
      <c r="R990" s="86"/>
      <c r="S990" s="86"/>
      <c r="T990" s="87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T990" s="19" t="s">
        <v>130</v>
      </c>
      <c r="AU990" s="19" t="s">
        <v>85</v>
      </c>
    </row>
    <row r="991" s="13" customFormat="1">
      <c r="A991" s="13"/>
      <c r="B991" s="224"/>
      <c r="C991" s="225"/>
      <c r="D991" s="226" t="s">
        <v>132</v>
      </c>
      <c r="E991" s="227" t="s">
        <v>19</v>
      </c>
      <c r="F991" s="228" t="s">
        <v>552</v>
      </c>
      <c r="G991" s="225"/>
      <c r="H991" s="227" t="s">
        <v>19</v>
      </c>
      <c r="I991" s="229"/>
      <c r="J991" s="225"/>
      <c r="K991" s="225"/>
      <c r="L991" s="230"/>
      <c r="M991" s="231"/>
      <c r="N991" s="232"/>
      <c r="O991" s="232"/>
      <c r="P991" s="232"/>
      <c r="Q991" s="232"/>
      <c r="R991" s="232"/>
      <c r="S991" s="232"/>
      <c r="T991" s="23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4" t="s">
        <v>132</v>
      </c>
      <c r="AU991" s="234" t="s">
        <v>85</v>
      </c>
      <c r="AV991" s="13" t="s">
        <v>83</v>
      </c>
      <c r="AW991" s="13" t="s">
        <v>37</v>
      </c>
      <c r="AX991" s="13" t="s">
        <v>75</v>
      </c>
      <c r="AY991" s="234" t="s">
        <v>122</v>
      </c>
    </row>
    <row r="992" s="13" customFormat="1">
      <c r="A992" s="13"/>
      <c r="B992" s="224"/>
      <c r="C992" s="225"/>
      <c r="D992" s="226" t="s">
        <v>132</v>
      </c>
      <c r="E992" s="227" t="s">
        <v>19</v>
      </c>
      <c r="F992" s="228" t="s">
        <v>923</v>
      </c>
      <c r="G992" s="225"/>
      <c r="H992" s="227" t="s">
        <v>19</v>
      </c>
      <c r="I992" s="229"/>
      <c r="J992" s="225"/>
      <c r="K992" s="225"/>
      <c r="L992" s="230"/>
      <c r="M992" s="231"/>
      <c r="N992" s="232"/>
      <c r="O992" s="232"/>
      <c r="P992" s="232"/>
      <c r="Q992" s="232"/>
      <c r="R992" s="232"/>
      <c r="S992" s="232"/>
      <c r="T992" s="23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4" t="s">
        <v>132</v>
      </c>
      <c r="AU992" s="234" t="s">
        <v>85</v>
      </c>
      <c r="AV992" s="13" t="s">
        <v>83</v>
      </c>
      <c r="AW992" s="13" t="s">
        <v>37</v>
      </c>
      <c r="AX992" s="13" t="s">
        <v>75</v>
      </c>
      <c r="AY992" s="234" t="s">
        <v>122</v>
      </c>
    </row>
    <row r="993" s="14" customFormat="1">
      <c r="A993" s="14"/>
      <c r="B993" s="235"/>
      <c r="C993" s="236"/>
      <c r="D993" s="226" t="s">
        <v>132</v>
      </c>
      <c r="E993" s="237" t="s">
        <v>19</v>
      </c>
      <c r="F993" s="238" t="s">
        <v>224</v>
      </c>
      <c r="G993" s="236"/>
      <c r="H993" s="239">
        <v>15</v>
      </c>
      <c r="I993" s="240"/>
      <c r="J993" s="236"/>
      <c r="K993" s="236"/>
      <c r="L993" s="241"/>
      <c r="M993" s="242"/>
      <c r="N993" s="243"/>
      <c r="O993" s="243"/>
      <c r="P993" s="243"/>
      <c r="Q993" s="243"/>
      <c r="R993" s="243"/>
      <c r="S993" s="243"/>
      <c r="T993" s="24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5" t="s">
        <v>132</v>
      </c>
      <c r="AU993" s="245" t="s">
        <v>85</v>
      </c>
      <c r="AV993" s="14" t="s">
        <v>85</v>
      </c>
      <c r="AW993" s="14" t="s">
        <v>37</v>
      </c>
      <c r="AX993" s="14" t="s">
        <v>75</v>
      </c>
      <c r="AY993" s="245" t="s">
        <v>122</v>
      </c>
    </row>
    <row r="994" s="15" customFormat="1">
      <c r="A994" s="15"/>
      <c r="B994" s="246"/>
      <c r="C994" s="247"/>
      <c r="D994" s="226" t="s">
        <v>132</v>
      </c>
      <c r="E994" s="248" t="s">
        <v>19</v>
      </c>
      <c r="F994" s="249" t="s">
        <v>140</v>
      </c>
      <c r="G994" s="247"/>
      <c r="H994" s="250">
        <v>15</v>
      </c>
      <c r="I994" s="251"/>
      <c r="J994" s="247"/>
      <c r="K994" s="247"/>
      <c r="L994" s="252"/>
      <c r="M994" s="253"/>
      <c r="N994" s="254"/>
      <c r="O994" s="254"/>
      <c r="P994" s="254"/>
      <c r="Q994" s="254"/>
      <c r="R994" s="254"/>
      <c r="S994" s="254"/>
      <c r="T994" s="25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56" t="s">
        <v>132</v>
      </c>
      <c r="AU994" s="256" t="s">
        <v>85</v>
      </c>
      <c r="AV994" s="15" t="s">
        <v>129</v>
      </c>
      <c r="AW994" s="15" t="s">
        <v>37</v>
      </c>
      <c r="AX994" s="15" t="s">
        <v>83</v>
      </c>
      <c r="AY994" s="256" t="s">
        <v>122</v>
      </c>
    </row>
    <row r="995" s="2" customFormat="1" ht="16.5" customHeight="1">
      <c r="A995" s="40"/>
      <c r="B995" s="41"/>
      <c r="C995" s="257" t="s">
        <v>924</v>
      </c>
      <c r="D995" s="257" t="s">
        <v>205</v>
      </c>
      <c r="E995" s="258" t="s">
        <v>925</v>
      </c>
      <c r="F995" s="259" t="s">
        <v>926</v>
      </c>
      <c r="G995" s="260" t="s">
        <v>184</v>
      </c>
      <c r="H995" s="261">
        <v>15</v>
      </c>
      <c r="I995" s="262"/>
      <c r="J995" s="263">
        <f>ROUND(I995*H995,2)</f>
        <v>0</v>
      </c>
      <c r="K995" s="259" t="s">
        <v>128</v>
      </c>
      <c r="L995" s="264"/>
      <c r="M995" s="265" t="s">
        <v>19</v>
      </c>
      <c r="N995" s="266" t="s">
        <v>46</v>
      </c>
      <c r="O995" s="86"/>
      <c r="P995" s="215">
        <f>O995*H995</f>
        <v>0</v>
      </c>
      <c r="Q995" s="215">
        <v>0</v>
      </c>
      <c r="R995" s="215">
        <f>Q995*H995</f>
        <v>0</v>
      </c>
      <c r="S995" s="215">
        <v>0</v>
      </c>
      <c r="T995" s="216">
        <f>S995*H995</f>
        <v>0</v>
      </c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R995" s="217" t="s">
        <v>513</v>
      </c>
      <c r="AT995" s="217" t="s">
        <v>205</v>
      </c>
      <c r="AU995" s="217" t="s">
        <v>85</v>
      </c>
      <c r="AY995" s="19" t="s">
        <v>122</v>
      </c>
      <c r="BE995" s="218">
        <f>IF(N995="základní",J995,0)</f>
        <v>0</v>
      </c>
      <c r="BF995" s="218">
        <f>IF(N995="snížená",J995,0)</f>
        <v>0</v>
      </c>
      <c r="BG995" s="218">
        <f>IF(N995="zákl. přenesená",J995,0)</f>
        <v>0</v>
      </c>
      <c r="BH995" s="218">
        <f>IF(N995="sníž. přenesená",J995,0)</f>
        <v>0</v>
      </c>
      <c r="BI995" s="218">
        <f>IF(N995="nulová",J995,0)</f>
        <v>0</v>
      </c>
      <c r="BJ995" s="19" t="s">
        <v>83</v>
      </c>
      <c r="BK995" s="218">
        <f>ROUND(I995*H995,2)</f>
        <v>0</v>
      </c>
      <c r="BL995" s="19" t="s">
        <v>327</v>
      </c>
      <c r="BM995" s="217" t="s">
        <v>927</v>
      </c>
    </row>
    <row r="996" s="13" customFormat="1">
      <c r="A996" s="13"/>
      <c r="B996" s="224"/>
      <c r="C996" s="225"/>
      <c r="D996" s="226" t="s">
        <v>132</v>
      </c>
      <c r="E996" s="227" t="s">
        <v>19</v>
      </c>
      <c r="F996" s="228" t="s">
        <v>552</v>
      </c>
      <c r="G996" s="225"/>
      <c r="H996" s="227" t="s">
        <v>19</v>
      </c>
      <c r="I996" s="229"/>
      <c r="J996" s="225"/>
      <c r="K996" s="225"/>
      <c r="L996" s="230"/>
      <c r="M996" s="231"/>
      <c r="N996" s="232"/>
      <c r="O996" s="232"/>
      <c r="P996" s="232"/>
      <c r="Q996" s="232"/>
      <c r="R996" s="232"/>
      <c r="S996" s="232"/>
      <c r="T996" s="23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4" t="s">
        <v>132</v>
      </c>
      <c r="AU996" s="234" t="s">
        <v>85</v>
      </c>
      <c r="AV996" s="13" t="s">
        <v>83</v>
      </c>
      <c r="AW996" s="13" t="s">
        <v>37</v>
      </c>
      <c r="AX996" s="13" t="s">
        <v>75</v>
      </c>
      <c r="AY996" s="234" t="s">
        <v>122</v>
      </c>
    </row>
    <row r="997" s="13" customFormat="1">
      <c r="A997" s="13"/>
      <c r="B997" s="224"/>
      <c r="C997" s="225"/>
      <c r="D997" s="226" t="s">
        <v>132</v>
      </c>
      <c r="E997" s="227" t="s">
        <v>19</v>
      </c>
      <c r="F997" s="228" t="s">
        <v>923</v>
      </c>
      <c r="G997" s="225"/>
      <c r="H997" s="227" t="s">
        <v>19</v>
      </c>
      <c r="I997" s="229"/>
      <c r="J997" s="225"/>
      <c r="K997" s="225"/>
      <c r="L997" s="230"/>
      <c r="M997" s="231"/>
      <c r="N997" s="232"/>
      <c r="O997" s="232"/>
      <c r="P997" s="232"/>
      <c r="Q997" s="232"/>
      <c r="R997" s="232"/>
      <c r="S997" s="232"/>
      <c r="T997" s="23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4" t="s">
        <v>132</v>
      </c>
      <c r="AU997" s="234" t="s">
        <v>85</v>
      </c>
      <c r="AV997" s="13" t="s">
        <v>83</v>
      </c>
      <c r="AW997" s="13" t="s">
        <v>37</v>
      </c>
      <c r="AX997" s="13" t="s">
        <v>75</v>
      </c>
      <c r="AY997" s="234" t="s">
        <v>122</v>
      </c>
    </row>
    <row r="998" s="14" customFormat="1">
      <c r="A998" s="14"/>
      <c r="B998" s="235"/>
      <c r="C998" s="236"/>
      <c r="D998" s="226" t="s">
        <v>132</v>
      </c>
      <c r="E998" s="237" t="s">
        <v>19</v>
      </c>
      <c r="F998" s="238" t="s">
        <v>224</v>
      </c>
      <c r="G998" s="236"/>
      <c r="H998" s="239">
        <v>15</v>
      </c>
      <c r="I998" s="240"/>
      <c r="J998" s="236"/>
      <c r="K998" s="236"/>
      <c r="L998" s="241"/>
      <c r="M998" s="242"/>
      <c r="N998" s="243"/>
      <c r="O998" s="243"/>
      <c r="P998" s="243"/>
      <c r="Q998" s="243"/>
      <c r="R998" s="243"/>
      <c r="S998" s="243"/>
      <c r="T998" s="24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45" t="s">
        <v>132</v>
      </c>
      <c r="AU998" s="245" t="s">
        <v>85</v>
      </c>
      <c r="AV998" s="14" t="s">
        <v>85</v>
      </c>
      <c r="AW998" s="14" t="s">
        <v>37</v>
      </c>
      <c r="AX998" s="14" t="s">
        <v>75</v>
      </c>
      <c r="AY998" s="245" t="s">
        <v>122</v>
      </c>
    </row>
    <row r="999" s="15" customFormat="1">
      <c r="A999" s="15"/>
      <c r="B999" s="246"/>
      <c r="C999" s="247"/>
      <c r="D999" s="226" t="s">
        <v>132</v>
      </c>
      <c r="E999" s="248" t="s">
        <v>19</v>
      </c>
      <c r="F999" s="249" t="s">
        <v>140</v>
      </c>
      <c r="G999" s="247"/>
      <c r="H999" s="250">
        <v>15</v>
      </c>
      <c r="I999" s="251"/>
      <c r="J999" s="247"/>
      <c r="K999" s="247"/>
      <c r="L999" s="252"/>
      <c r="M999" s="253"/>
      <c r="N999" s="254"/>
      <c r="O999" s="254"/>
      <c r="P999" s="254"/>
      <c r="Q999" s="254"/>
      <c r="R999" s="254"/>
      <c r="S999" s="254"/>
      <c r="T999" s="25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56" t="s">
        <v>132</v>
      </c>
      <c r="AU999" s="256" t="s">
        <v>85</v>
      </c>
      <c r="AV999" s="15" t="s">
        <v>129</v>
      </c>
      <c r="AW999" s="15" t="s">
        <v>37</v>
      </c>
      <c r="AX999" s="15" t="s">
        <v>83</v>
      </c>
      <c r="AY999" s="256" t="s">
        <v>122</v>
      </c>
    </row>
    <row r="1000" s="2" customFormat="1" ht="33" customHeight="1">
      <c r="A1000" s="40"/>
      <c r="B1000" s="41"/>
      <c r="C1000" s="206" t="s">
        <v>550</v>
      </c>
      <c r="D1000" s="206" t="s">
        <v>124</v>
      </c>
      <c r="E1000" s="207" t="s">
        <v>928</v>
      </c>
      <c r="F1000" s="208" t="s">
        <v>929</v>
      </c>
      <c r="G1000" s="209" t="s">
        <v>184</v>
      </c>
      <c r="H1000" s="210">
        <v>10</v>
      </c>
      <c r="I1000" s="211"/>
      <c r="J1000" s="212">
        <f>ROUND(I1000*H1000,2)</f>
        <v>0</v>
      </c>
      <c r="K1000" s="208" t="s">
        <v>128</v>
      </c>
      <c r="L1000" s="46"/>
      <c r="M1000" s="213" t="s">
        <v>19</v>
      </c>
      <c r="N1000" s="214" t="s">
        <v>46</v>
      </c>
      <c r="O1000" s="86"/>
      <c r="P1000" s="215">
        <f>O1000*H1000</f>
        <v>0</v>
      </c>
      <c r="Q1000" s="215">
        <v>0</v>
      </c>
      <c r="R1000" s="215">
        <f>Q1000*H1000</f>
        <v>0</v>
      </c>
      <c r="S1000" s="215">
        <v>0</v>
      </c>
      <c r="T1000" s="216">
        <f>S1000*H1000</f>
        <v>0</v>
      </c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R1000" s="217" t="s">
        <v>327</v>
      </c>
      <c r="AT1000" s="217" t="s">
        <v>124</v>
      </c>
      <c r="AU1000" s="217" t="s">
        <v>85</v>
      </c>
      <c r="AY1000" s="19" t="s">
        <v>122</v>
      </c>
      <c r="BE1000" s="218">
        <f>IF(N1000="základní",J1000,0)</f>
        <v>0</v>
      </c>
      <c r="BF1000" s="218">
        <f>IF(N1000="snížená",J1000,0)</f>
        <v>0</v>
      </c>
      <c r="BG1000" s="218">
        <f>IF(N1000="zákl. přenesená",J1000,0)</f>
        <v>0</v>
      </c>
      <c r="BH1000" s="218">
        <f>IF(N1000="sníž. přenesená",J1000,0)</f>
        <v>0</v>
      </c>
      <c r="BI1000" s="218">
        <f>IF(N1000="nulová",J1000,0)</f>
        <v>0</v>
      </c>
      <c r="BJ1000" s="19" t="s">
        <v>83</v>
      </c>
      <c r="BK1000" s="218">
        <f>ROUND(I1000*H1000,2)</f>
        <v>0</v>
      </c>
      <c r="BL1000" s="19" t="s">
        <v>327</v>
      </c>
      <c r="BM1000" s="217" t="s">
        <v>930</v>
      </c>
    </row>
    <row r="1001" s="2" customFormat="1">
      <c r="A1001" s="40"/>
      <c r="B1001" s="41"/>
      <c r="C1001" s="42"/>
      <c r="D1001" s="219" t="s">
        <v>130</v>
      </c>
      <c r="E1001" s="42"/>
      <c r="F1001" s="220" t="s">
        <v>931</v>
      </c>
      <c r="G1001" s="42"/>
      <c r="H1001" s="42"/>
      <c r="I1001" s="221"/>
      <c r="J1001" s="42"/>
      <c r="K1001" s="42"/>
      <c r="L1001" s="46"/>
      <c r="M1001" s="222"/>
      <c r="N1001" s="223"/>
      <c r="O1001" s="86"/>
      <c r="P1001" s="86"/>
      <c r="Q1001" s="86"/>
      <c r="R1001" s="86"/>
      <c r="S1001" s="86"/>
      <c r="T1001" s="87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T1001" s="19" t="s">
        <v>130</v>
      </c>
      <c r="AU1001" s="19" t="s">
        <v>85</v>
      </c>
    </row>
    <row r="1002" s="13" customFormat="1">
      <c r="A1002" s="13"/>
      <c r="B1002" s="224"/>
      <c r="C1002" s="225"/>
      <c r="D1002" s="226" t="s">
        <v>132</v>
      </c>
      <c r="E1002" s="227" t="s">
        <v>19</v>
      </c>
      <c r="F1002" s="228" t="s">
        <v>407</v>
      </c>
      <c r="G1002" s="225"/>
      <c r="H1002" s="227" t="s">
        <v>19</v>
      </c>
      <c r="I1002" s="229"/>
      <c r="J1002" s="225"/>
      <c r="K1002" s="225"/>
      <c r="L1002" s="230"/>
      <c r="M1002" s="231"/>
      <c r="N1002" s="232"/>
      <c r="O1002" s="232"/>
      <c r="P1002" s="232"/>
      <c r="Q1002" s="232"/>
      <c r="R1002" s="232"/>
      <c r="S1002" s="232"/>
      <c r="T1002" s="23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4" t="s">
        <v>132</v>
      </c>
      <c r="AU1002" s="234" t="s">
        <v>85</v>
      </c>
      <c r="AV1002" s="13" t="s">
        <v>83</v>
      </c>
      <c r="AW1002" s="13" t="s">
        <v>37</v>
      </c>
      <c r="AX1002" s="13" t="s">
        <v>75</v>
      </c>
      <c r="AY1002" s="234" t="s">
        <v>122</v>
      </c>
    </row>
    <row r="1003" s="13" customFormat="1">
      <c r="A1003" s="13"/>
      <c r="B1003" s="224"/>
      <c r="C1003" s="225"/>
      <c r="D1003" s="226" t="s">
        <v>132</v>
      </c>
      <c r="E1003" s="227" t="s">
        <v>19</v>
      </c>
      <c r="F1003" s="228" t="s">
        <v>932</v>
      </c>
      <c r="G1003" s="225"/>
      <c r="H1003" s="227" t="s">
        <v>19</v>
      </c>
      <c r="I1003" s="229"/>
      <c r="J1003" s="225"/>
      <c r="K1003" s="225"/>
      <c r="L1003" s="230"/>
      <c r="M1003" s="231"/>
      <c r="N1003" s="232"/>
      <c r="O1003" s="232"/>
      <c r="P1003" s="232"/>
      <c r="Q1003" s="232"/>
      <c r="R1003" s="232"/>
      <c r="S1003" s="232"/>
      <c r="T1003" s="23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4" t="s">
        <v>132</v>
      </c>
      <c r="AU1003" s="234" t="s">
        <v>85</v>
      </c>
      <c r="AV1003" s="13" t="s">
        <v>83</v>
      </c>
      <c r="AW1003" s="13" t="s">
        <v>37</v>
      </c>
      <c r="AX1003" s="13" t="s">
        <v>75</v>
      </c>
      <c r="AY1003" s="234" t="s">
        <v>122</v>
      </c>
    </row>
    <row r="1004" s="14" customFormat="1">
      <c r="A1004" s="14"/>
      <c r="B1004" s="235"/>
      <c r="C1004" s="236"/>
      <c r="D1004" s="226" t="s">
        <v>132</v>
      </c>
      <c r="E1004" s="237" t="s">
        <v>19</v>
      </c>
      <c r="F1004" s="238" t="s">
        <v>166</v>
      </c>
      <c r="G1004" s="236"/>
      <c r="H1004" s="239">
        <v>10</v>
      </c>
      <c r="I1004" s="240"/>
      <c r="J1004" s="236"/>
      <c r="K1004" s="236"/>
      <c r="L1004" s="241"/>
      <c r="M1004" s="242"/>
      <c r="N1004" s="243"/>
      <c r="O1004" s="243"/>
      <c r="P1004" s="243"/>
      <c r="Q1004" s="243"/>
      <c r="R1004" s="243"/>
      <c r="S1004" s="243"/>
      <c r="T1004" s="24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5" t="s">
        <v>132</v>
      </c>
      <c r="AU1004" s="245" t="s">
        <v>85</v>
      </c>
      <c r="AV1004" s="14" t="s">
        <v>85</v>
      </c>
      <c r="AW1004" s="14" t="s">
        <v>37</v>
      </c>
      <c r="AX1004" s="14" t="s">
        <v>75</v>
      </c>
      <c r="AY1004" s="245" t="s">
        <v>122</v>
      </c>
    </row>
    <row r="1005" s="15" customFormat="1">
      <c r="A1005" s="15"/>
      <c r="B1005" s="246"/>
      <c r="C1005" s="247"/>
      <c r="D1005" s="226" t="s">
        <v>132</v>
      </c>
      <c r="E1005" s="248" t="s">
        <v>19</v>
      </c>
      <c r="F1005" s="249" t="s">
        <v>140</v>
      </c>
      <c r="G1005" s="247"/>
      <c r="H1005" s="250">
        <v>10</v>
      </c>
      <c r="I1005" s="251"/>
      <c r="J1005" s="247"/>
      <c r="K1005" s="247"/>
      <c r="L1005" s="252"/>
      <c r="M1005" s="253"/>
      <c r="N1005" s="254"/>
      <c r="O1005" s="254"/>
      <c r="P1005" s="254"/>
      <c r="Q1005" s="254"/>
      <c r="R1005" s="254"/>
      <c r="S1005" s="254"/>
      <c r="T1005" s="25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56" t="s">
        <v>132</v>
      </c>
      <c r="AU1005" s="256" t="s">
        <v>85</v>
      </c>
      <c r="AV1005" s="15" t="s">
        <v>129</v>
      </c>
      <c r="AW1005" s="15" t="s">
        <v>37</v>
      </c>
      <c r="AX1005" s="15" t="s">
        <v>83</v>
      </c>
      <c r="AY1005" s="256" t="s">
        <v>122</v>
      </c>
    </row>
    <row r="1006" s="2" customFormat="1" ht="16.5" customHeight="1">
      <c r="A1006" s="40"/>
      <c r="B1006" s="41"/>
      <c r="C1006" s="257" t="s">
        <v>933</v>
      </c>
      <c r="D1006" s="257" t="s">
        <v>205</v>
      </c>
      <c r="E1006" s="258" t="s">
        <v>934</v>
      </c>
      <c r="F1006" s="259" t="s">
        <v>935</v>
      </c>
      <c r="G1006" s="260" t="s">
        <v>184</v>
      </c>
      <c r="H1006" s="261">
        <v>10</v>
      </c>
      <c r="I1006" s="262"/>
      <c r="J1006" s="263">
        <f>ROUND(I1006*H1006,2)</f>
        <v>0</v>
      </c>
      <c r="K1006" s="259" t="s">
        <v>179</v>
      </c>
      <c r="L1006" s="264"/>
      <c r="M1006" s="265" t="s">
        <v>19</v>
      </c>
      <c r="N1006" s="266" t="s">
        <v>46</v>
      </c>
      <c r="O1006" s="86"/>
      <c r="P1006" s="215">
        <f>O1006*H1006</f>
        <v>0</v>
      </c>
      <c r="Q1006" s="215">
        <v>0</v>
      </c>
      <c r="R1006" s="215">
        <f>Q1006*H1006</f>
        <v>0</v>
      </c>
      <c r="S1006" s="215">
        <v>0</v>
      </c>
      <c r="T1006" s="216">
        <f>S1006*H1006</f>
        <v>0</v>
      </c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R1006" s="217" t="s">
        <v>513</v>
      </c>
      <c r="AT1006" s="217" t="s">
        <v>205</v>
      </c>
      <c r="AU1006" s="217" t="s">
        <v>85</v>
      </c>
      <c r="AY1006" s="19" t="s">
        <v>122</v>
      </c>
      <c r="BE1006" s="218">
        <f>IF(N1006="základní",J1006,0)</f>
        <v>0</v>
      </c>
      <c r="BF1006" s="218">
        <f>IF(N1006="snížená",J1006,0)</f>
        <v>0</v>
      </c>
      <c r="BG1006" s="218">
        <f>IF(N1006="zákl. přenesená",J1006,0)</f>
        <v>0</v>
      </c>
      <c r="BH1006" s="218">
        <f>IF(N1006="sníž. přenesená",J1006,0)</f>
        <v>0</v>
      </c>
      <c r="BI1006" s="218">
        <f>IF(N1006="nulová",J1006,0)</f>
        <v>0</v>
      </c>
      <c r="BJ1006" s="19" t="s">
        <v>83</v>
      </c>
      <c r="BK1006" s="218">
        <f>ROUND(I1006*H1006,2)</f>
        <v>0</v>
      </c>
      <c r="BL1006" s="19" t="s">
        <v>327</v>
      </c>
      <c r="BM1006" s="217" t="s">
        <v>936</v>
      </c>
    </row>
    <row r="1007" s="13" customFormat="1">
      <c r="A1007" s="13"/>
      <c r="B1007" s="224"/>
      <c r="C1007" s="225"/>
      <c r="D1007" s="226" t="s">
        <v>132</v>
      </c>
      <c r="E1007" s="227" t="s">
        <v>19</v>
      </c>
      <c r="F1007" s="228" t="s">
        <v>407</v>
      </c>
      <c r="G1007" s="225"/>
      <c r="H1007" s="227" t="s">
        <v>19</v>
      </c>
      <c r="I1007" s="229"/>
      <c r="J1007" s="225"/>
      <c r="K1007" s="225"/>
      <c r="L1007" s="230"/>
      <c r="M1007" s="231"/>
      <c r="N1007" s="232"/>
      <c r="O1007" s="232"/>
      <c r="P1007" s="232"/>
      <c r="Q1007" s="232"/>
      <c r="R1007" s="232"/>
      <c r="S1007" s="232"/>
      <c r="T1007" s="23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4" t="s">
        <v>132</v>
      </c>
      <c r="AU1007" s="234" t="s">
        <v>85</v>
      </c>
      <c r="AV1007" s="13" t="s">
        <v>83</v>
      </c>
      <c r="AW1007" s="13" t="s">
        <v>37</v>
      </c>
      <c r="AX1007" s="13" t="s">
        <v>75</v>
      </c>
      <c r="AY1007" s="234" t="s">
        <v>122</v>
      </c>
    </row>
    <row r="1008" s="13" customFormat="1">
      <c r="A1008" s="13"/>
      <c r="B1008" s="224"/>
      <c r="C1008" s="225"/>
      <c r="D1008" s="226" t="s">
        <v>132</v>
      </c>
      <c r="E1008" s="227" t="s">
        <v>19</v>
      </c>
      <c r="F1008" s="228" t="s">
        <v>932</v>
      </c>
      <c r="G1008" s="225"/>
      <c r="H1008" s="227" t="s">
        <v>19</v>
      </c>
      <c r="I1008" s="229"/>
      <c r="J1008" s="225"/>
      <c r="K1008" s="225"/>
      <c r="L1008" s="230"/>
      <c r="M1008" s="231"/>
      <c r="N1008" s="232"/>
      <c r="O1008" s="232"/>
      <c r="P1008" s="232"/>
      <c r="Q1008" s="232"/>
      <c r="R1008" s="232"/>
      <c r="S1008" s="232"/>
      <c r="T1008" s="23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4" t="s">
        <v>132</v>
      </c>
      <c r="AU1008" s="234" t="s">
        <v>85</v>
      </c>
      <c r="AV1008" s="13" t="s">
        <v>83</v>
      </c>
      <c r="AW1008" s="13" t="s">
        <v>37</v>
      </c>
      <c r="AX1008" s="13" t="s">
        <v>75</v>
      </c>
      <c r="AY1008" s="234" t="s">
        <v>122</v>
      </c>
    </row>
    <row r="1009" s="14" customFormat="1">
      <c r="A1009" s="14"/>
      <c r="B1009" s="235"/>
      <c r="C1009" s="236"/>
      <c r="D1009" s="226" t="s">
        <v>132</v>
      </c>
      <c r="E1009" s="237" t="s">
        <v>19</v>
      </c>
      <c r="F1009" s="238" t="s">
        <v>166</v>
      </c>
      <c r="G1009" s="236"/>
      <c r="H1009" s="239">
        <v>10</v>
      </c>
      <c r="I1009" s="240"/>
      <c r="J1009" s="236"/>
      <c r="K1009" s="236"/>
      <c r="L1009" s="241"/>
      <c r="M1009" s="242"/>
      <c r="N1009" s="243"/>
      <c r="O1009" s="243"/>
      <c r="P1009" s="243"/>
      <c r="Q1009" s="243"/>
      <c r="R1009" s="243"/>
      <c r="S1009" s="243"/>
      <c r="T1009" s="24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45" t="s">
        <v>132</v>
      </c>
      <c r="AU1009" s="245" t="s">
        <v>85</v>
      </c>
      <c r="AV1009" s="14" t="s">
        <v>85</v>
      </c>
      <c r="AW1009" s="14" t="s">
        <v>37</v>
      </c>
      <c r="AX1009" s="14" t="s">
        <v>75</v>
      </c>
      <c r="AY1009" s="245" t="s">
        <v>122</v>
      </c>
    </row>
    <row r="1010" s="15" customFormat="1">
      <c r="A1010" s="15"/>
      <c r="B1010" s="246"/>
      <c r="C1010" s="247"/>
      <c r="D1010" s="226" t="s">
        <v>132</v>
      </c>
      <c r="E1010" s="248" t="s">
        <v>19</v>
      </c>
      <c r="F1010" s="249" t="s">
        <v>140</v>
      </c>
      <c r="G1010" s="247"/>
      <c r="H1010" s="250">
        <v>10</v>
      </c>
      <c r="I1010" s="251"/>
      <c r="J1010" s="247"/>
      <c r="K1010" s="247"/>
      <c r="L1010" s="252"/>
      <c r="M1010" s="253"/>
      <c r="N1010" s="254"/>
      <c r="O1010" s="254"/>
      <c r="P1010" s="254"/>
      <c r="Q1010" s="254"/>
      <c r="R1010" s="254"/>
      <c r="S1010" s="254"/>
      <c r="T1010" s="25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56" t="s">
        <v>132</v>
      </c>
      <c r="AU1010" s="256" t="s">
        <v>85</v>
      </c>
      <c r="AV1010" s="15" t="s">
        <v>129</v>
      </c>
      <c r="AW1010" s="15" t="s">
        <v>37</v>
      </c>
      <c r="AX1010" s="15" t="s">
        <v>83</v>
      </c>
      <c r="AY1010" s="256" t="s">
        <v>122</v>
      </c>
    </row>
    <row r="1011" s="2" customFormat="1" ht="37.8" customHeight="1">
      <c r="A1011" s="40"/>
      <c r="B1011" s="41"/>
      <c r="C1011" s="206" t="s">
        <v>557</v>
      </c>
      <c r="D1011" s="206" t="s">
        <v>124</v>
      </c>
      <c r="E1011" s="207" t="s">
        <v>937</v>
      </c>
      <c r="F1011" s="208" t="s">
        <v>938</v>
      </c>
      <c r="G1011" s="209" t="s">
        <v>184</v>
      </c>
      <c r="H1011" s="210">
        <v>2</v>
      </c>
      <c r="I1011" s="211"/>
      <c r="J1011" s="212">
        <f>ROUND(I1011*H1011,2)</f>
        <v>0</v>
      </c>
      <c r="K1011" s="208" t="s">
        <v>128</v>
      </c>
      <c r="L1011" s="46"/>
      <c r="M1011" s="213" t="s">
        <v>19</v>
      </c>
      <c r="N1011" s="214" t="s">
        <v>46</v>
      </c>
      <c r="O1011" s="86"/>
      <c r="P1011" s="215">
        <f>O1011*H1011</f>
        <v>0</v>
      </c>
      <c r="Q1011" s="215">
        <v>0</v>
      </c>
      <c r="R1011" s="215">
        <f>Q1011*H1011</f>
        <v>0</v>
      </c>
      <c r="S1011" s="215">
        <v>0</v>
      </c>
      <c r="T1011" s="216">
        <f>S1011*H1011</f>
        <v>0</v>
      </c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R1011" s="217" t="s">
        <v>327</v>
      </c>
      <c r="AT1011" s="217" t="s">
        <v>124</v>
      </c>
      <c r="AU1011" s="217" t="s">
        <v>85</v>
      </c>
      <c r="AY1011" s="19" t="s">
        <v>122</v>
      </c>
      <c r="BE1011" s="218">
        <f>IF(N1011="základní",J1011,0)</f>
        <v>0</v>
      </c>
      <c r="BF1011" s="218">
        <f>IF(N1011="snížená",J1011,0)</f>
        <v>0</v>
      </c>
      <c r="BG1011" s="218">
        <f>IF(N1011="zákl. přenesená",J1011,0)</f>
        <v>0</v>
      </c>
      <c r="BH1011" s="218">
        <f>IF(N1011="sníž. přenesená",J1011,0)</f>
        <v>0</v>
      </c>
      <c r="BI1011" s="218">
        <f>IF(N1011="nulová",J1011,0)</f>
        <v>0</v>
      </c>
      <c r="BJ1011" s="19" t="s">
        <v>83</v>
      </c>
      <c r="BK1011" s="218">
        <f>ROUND(I1011*H1011,2)</f>
        <v>0</v>
      </c>
      <c r="BL1011" s="19" t="s">
        <v>327</v>
      </c>
      <c r="BM1011" s="217" t="s">
        <v>939</v>
      </c>
    </row>
    <row r="1012" s="2" customFormat="1">
      <c r="A1012" s="40"/>
      <c r="B1012" s="41"/>
      <c r="C1012" s="42"/>
      <c r="D1012" s="219" t="s">
        <v>130</v>
      </c>
      <c r="E1012" s="42"/>
      <c r="F1012" s="220" t="s">
        <v>940</v>
      </c>
      <c r="G1012" s="42"/>
      <c r="H1012" s="42"/>
      <c r="I1012" s="221"/>
      <c r="J1012" s="42"/>
      <c r="K1012" s="42"/>
      <c r="L1012" s="46"/>
      <c r="M1012" s="222"/>
      <c r="N1012" s="223"/>
      <c r="O1012" s="86"/>
      <c r="P1012" s="86"/>
      <c r="Q1012" s="86"/>
      <c r="R1012" s="86"/>
      <c r="S1012" s="86"/>
      <c r="T1012" s="87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T1012" s="19" t="s">
        <v>130</v>
      </c>
      <c r="AU1012" s="19" t="s">
        <v>85</v>
      </c>
    </row>
    <row r="1013" s="13" customFormat="1">
      <c r="A1013" s="13"/>
      <c r="B1013" s="224"/>
      <c r="C1013" s="225"/>
      <c r="D1013" s="226" t="s">
        <v>132</v>
      </c>
      <c r="E1013" s="227" t="s">
        <v>19</v>
      </c>
      <c r="F1013" s="228" t="s">
        <v>407</v>
      </c>
      <c r="G1013" s="225"/>
      <c r="H1013" s="227" t="s">
        <v>19</v>
      </c>
      <c r="I1013" s="229"/>
      <c r="J1013" s="225"/>
      <c r="K1013" s="225"/>
      <c r="L1013" s="230"/>
      <c r="M1013" s="231"/>
      <c r="N1013" s="232"/>
      <c r="O1013" s="232"/>
      <c r="P1013" s="232"/>
      <c r="Q1013" s="232"/>
      <c r="R1013" s="232"/>
      <c r="S1013" s="232"/>
      <c r="T1013" s="23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4" t="s">
        <v>132</v>
      </c>
      <c r="AU1013" s="234" t="s">
        <v>85</v>
      </c>
      <c r="AV1013" s="13" t="s">
        <v>83</v>
      </c>
      <c r="AW1013" s="13" t="s">
        <v>37</v>
      </c>
      <c r="AX1013" s="13" t="s">
        <v>75</v>
      </c>
      <c r="AY1013" s="234" t="s">
        <v>122</v>
      </c>
    </row>
    <row r="1014" s="13" customFormat="1">
      <c r="A1014" s="13"/>
      <c r="B1014" s="224"/>
      <c r="C1014" s="225"/>
      <c r="D1014" s="226" t="s">
        <v>132</v>
      </c>
      <c r="E1014" s="227" t="s">
        <v>19</v>
      </c>
      <c r="F1014" s="228" t="s">
        <v>941</v>
      </c>
      <c r="G1014" s="225"/>
      <c r="H1014" s="227" t="s">
        <v>19</v>
      </c>
      <c r="I1014" s="229"/>
      <c r="J1014" s="225"/>
      <c r="K1014" s="225"/>
      <c r="L1014" s="230"/>
      <c r="M1014" s="231"/>
      <c r="N1014" s="232"/>
      <c r="O1014" s="232"/>
      <c r="P1014" s="232"/>
      <c r="Q1014" s="232"/>
      <c r="R1014" s="232"/>
      <c r="S1014" s="232"/>
      <c r="T1014" s="23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4" t="s">
        <v>132</v>
      </c>
      <c r="AU1014" s="234" t="s">
        <v>85</v>
      </c>
      <c r="AV1014" s="13" t="s">
        <v>83</v>
      </c>
      <c r="AW1014" s="13" t="s">
        <v>37</v>
      </c>
      <c r="AX1014" s="13" t="s">
        <v>75</v>
      </c>
      <c r="AY1014" s="234" t="s">
        <v>122</v>
      </c>
    </row>
    <row r="1015" s="14" customFormat="1">
      <c r="A1015" s="14"/>
      <c r="B1015" s="235"/>
      <c r="C1015" s="236"/>
      <c r="D1015" s="226" t="s">
        <v>132</v>
      </c>
      <c r="E1015" s="237" t="s">
        <v>19</v>
      </c>
      <c r="F1015" s="238" t="s">
        <v>85</v>
      </c>
      <c r="G1015" s="236"/>
      <c r="H1015" s="239">
        <v>2</v>
      </c>
      <c r="I1015" s="240"/>
      <c r="J1015" s="236"/>
      <c r="K1015" s="236"/>
      <c r="L1015" s="241"/>
      <c r="M1015" s="242"/>
      <c r="N1015" s="243"/>
      <c r="O1015" s="243"/>
      <c r="P1015" s="243"/>
      <c r="Q1015" s="243"/>
      <c r="R1015" s="243"/>
      <c r="S1015" s="243"/>
      <c r="T1015" s="24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5" t="s">
        <v>132</v>
      </c>
      <c r="AU1015" s="245" t="s">
        <v>85</v>
      </c>
      <c r="AV1015" s="14" t="s">
        <v>85</v>
      </c>
      <c r="AW1015" s="14" t="s">
        <v>37</v>
      </c>
      <c r="AX1015" s="14" t="s">
        <v>75</v>
      </c>
      <c r="AY1015" s="245" t="s">
        <v>122</v>
      </c>
    </row>
    <row r="1016" s="15" customFormat="1">
      <c r="A1016" s="15"/>
      <c r="B1016" s="246"/>
      <c r="C1016" s="247"/>
      <c r="D1016" s="226" t="s">
        <v>132</v>
      </c>
      <c r="E1016" s="248" t="s">
        <v>19</v>
      </c>
      <c r="F1016" s="249" t="s">
        <v>140</v>
      </c>
      <c r="G1016" s="247"/>
      <c r="H1016" s="250">
        <v>2</v>
      </c>
      <c r="I1016" s="251"/>
      <c r="J1016" s="247"/>
      <c r="K1016" s="247"/>
      <c r="L1016" s="252"/>
      <c r="M1016" s="253"/>
      <c r="N1016" s="254"/>
      <c r="O1016" s="254"/>
      <c r="P1016" s="254"/>
      <c r="Q1016" s="254"/>
      <c r="R1016" s="254"/>
      <c r="S1016" s="254"/>
      <c r="T1016" s="25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56" t="s">
        <v>132</v>
      </c>
      <c r="AU1016" s="256" t="s">
        <v>85</v>
      </c>
      <c r="AV1016" s="15" t="s">
        <v>129</v>
      </c>
      <c r="AW1016" s="15" t="s">
        <v>37</v>
      </c>
      <c r="AX1016" s="15" t="s">
        <v>83</v>
      </c>
      <c r="AY1016" s="256" t="s">
        <v>122</v>
      </c>
    </row>
    <row r="1017" s="2" customFormat="1" ht="16.5" customHeight="1">
      <c r="A1017" s="40"/>
      <c r="B1017" s="41"/>
      <c r="C1017" s="257" t="s">
        <v>942</v>
      </c>
      <c r="D1017" s="257" t="s">
        <v>205</v>
      </c>
      <c r="E1017" s="258" t="s">
        <v>943</v>
      </c>
      <c r="F1017" s="259" t="s">
        <v>944</v>
      </c>
      <c r="G1017" s="260" t="s">
        <v>184</v>
      </c>
      <c r="H1017" s="261">
        <v>2</v>
      </c>
      <c r="I1017" s="262"/>
      <c r="J1017" s="263">
        <f>ROUND(I1017*H1017,2)</f>
        <v>0</v>
      </c>
      <c r="K1017" s="259" t="s">
        <v>179</v>
      </c>
      <c r="L1017" s="264"/>
      <c r="M1017" s="265" t="s">
        <v>19</v>
      </c>
      <c r="N1017" s="266" t="s">
        <v>46</v>
      </c>
      <c r="O1017" s="86"/>
      <c r="P1017" s="215">
        <f>O1017*H1017</f>
        <v>0</v>
      </c>
      <c r="Q1017" s="215">
        <v>0</v>
      </c>
      <c r="R1017" s="215">
        <f>Q1017*H1017</f>
        <v>0</v>
      </c>
      <c r="S1017" s="215">
        <v>0</v>
      </c>
      <c r="T1017" s="216">
        <f>S1017*H1017</f>
        <v>0</v>
      </c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R1017" s="217" t="s">
        <v>513</v>
      </c>
      <c r="AT1017" s="217" t="s">
        <v>205</v>
      </c>
      <c r="AU1017" s="217" t="s">
        <v>85</v>
      </c>
      <c r="AY1017" s="19" t="s">
        <v>122</v>
      </c>
      <c r="BE1017" s="218">
        <f>IF(N1017="základní",J1017,0)</f>
        <v>0</v>
      </c>
      <c r="BF1017" s="218">
        <f>IF(N1017="snížená",J1017,0)</f>
        <v>0</v>
      </c>
      <c r="BG1017" s="218">
        <f>IF(N1017="zákl. přenesená",J1017,0)</f>
        <v>0</v>
      </c>
      <c r="BH1017" s="218">
        <f>IF(N1017="sníž. přenesená",J1017,0)</f>
        <v>0</v>
      </c>
      <c r="BI1017" s="218">
        <f>IF(N1017="nulová",J1017,0)</f>
        <v>0</v>
      </c>
      <c r="BJ1017" s="19" t="s">
        <v>83</v>
      </c>
      <c r="BK1017" s="218">
        <f>ROUND(I1017*H1017,2)</f>
        <v>0</v>
      </c>
      <c r="BL1017" s="19" t="s">
        <v>327</v>
      </c>
      <c r="BM1017" s="217" t="s">
        <v>945</v>
      </c>
    </row>
    <row r="1018" s="13" customFormat="1">
      <c r="A1018" s="13"/>
      <c r="B1018" s="224"/>
      <c r="C1018" s="225"/>
      <c r="D1018" s="226" t="s">
        <v>132</v>
      </c>
      <c r="E1018" s="227" t="s">
        <v>19</v>
      </c>
      <c r="F1018" s="228" t="s">
        <v>407</v>
      </c>
      <c r="G1018" s="225"/>
      <c r="H1018" s="227" t="s">
        <v>19</v>
      </c>
      <c r="I1018" s="229"/>
      <c r="J1018" s="225"/>
      <c r="K1018" s="225"/>
      <c r="L1018" s="230"/>
      <c r="M1018" s="231"/>
      <c r="N1018" s="232"/>
      <c r="O1018" s="232"/>
      <c r="P1018" s="232"/>
      <c r="Q1018" s="232"/>
      <c r="R1018" s="232"/>
      <c r="S1018" s="232"/>
      <c r="T1018" s="23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4" t="s">
        <v>132</v>
      </c>
      <c r="AU1018" s="234" t="s">
        <v>85</v>
      </c>
      <c r="AV1018" s="13" t="s">
        <v>83</v>
      </c>
      <c r="AW1018" s="13" t="s">
        <v>37</v>
      </c>
      <c r="AX1018" s="13" t="s">
        <v>75</v>
      </c>
      <c r="AY1018" s="234" t="s">
        <v>122</v>
      </c>
    </row>
    <row r="1019" s="13" customFormat="1">
      <c r="A1019" s="13"/>
      <c r="B1019" s="224"/>
      <c r="C1019" s="225"/>
      <c r="D1019" s="226" t="s">
        <v>132</v>
      </c>
      <c r="E1019" s="227" t="s">
        <v>19</v>
      </c>
      <c r="F1019" s="228" t="s">
        <v>941</v>
      </c>
      <c r="G1019" s="225"/>
      <c r="H1019" s="227" t="s">
        <v>19</v>
      </c>
      <c r="I1019" s="229"/>
      <c r="J1019" s="225"/>
      <c r="K1019" s="225"/>
      <c r="L1019" s="230"/>
      <c r="M1019" s="231"/>
      <c r="N1019" s="232"/>
      <c r="O1019" s="232"/>
      <c r="P1019" s="232"/>
      <c r="Q1019" s="232"/>
      <c r="R1019" s="232"/>
      <c r="S1019" s="232"/>
      <c r="T1019" s="23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4" t="s">
        <v>132</v>
      </c>
      <c r="AU1019" s="234" t="s">
        <v>85</v>
      </c>
      <c r="AV1019" s="13" t="s">
        <v>83</v>
      </c>
      <c r="AW1019" s="13" t="s">
        <v>37</v>
      </c>
      <c r="AX1019" s="13" t="s">
        <v>75</v>
      </c>
      <c r="AY1019" s="234" t="s">
        <v>122</v>
      </c>
    </row>
    <row r="1020" s="14" customFormat="1">
      <c r="A1020" s="14"/>
      <c r="B1020" s="235"/>
      <c r="C1020" s="236"/>
      <c r="D1020" s="226" t="s">
        <v>132</v>
      </c>
      <c r="E1020" s="237" t="s">
        <v>19</v>
      </c>
      <c r="F1020" s="238" t="s">
        <v>85</v>
      </c>
      <c r="G1020" s="236"/>
      <c r="H1020" s="239">
        <v>2</v>
      </c>
      <c r="I1020" s="240"/>
      <c r="J1020" s="236"/>
      <c r="K1020" s="236"/>
      <c r="L1020" s="241"/>
      <c r="M1020" s="242"/>
      <c r="N1020" s="243"/>
      <c r="O1020" s="243"/>
      <c r="P1020" s="243"/>
      <c r="Q1020" s="243"/>
      <c r="R1020" s="243"/>
      <c r="S1020" s="243"/>
      <c r="T1020" s="24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45" t="s">
        <v>132</v>
      </c>
      <c r="AU1020" s="245" t="s">
        <v>85</v>
      </c>
      <c r="AV1020" s="14" t="s">
        <v>85</v>
      </c>
      <c r="AW1020" s="14" t="s">
        <v>37</v>
      </c>
      <c r="AX1020" s="14" t="s">
        <v>75</v>
      </c>
      <c r="AY1020" s="245" t="s">
        <v>122</v>
      </c>
    </row>
    <row r="1021" s="15" customFormat="1">
      <c r="A1021" s="15"/>
      <c r="B1021" s="246"/>
      <c r="C1021" s="247"/>
      <c r="D1021" s="226" t="s">
        <v>132</v>
      </c>
      <c r="E1021" s="248" t="s">
        <v>19</v>
      </c>
      <c r="F1021" s="249" t="s">
        <v>140</v>
      </c>
      <c r="G1021" s="247"/>
      <c r="H1021" s="250">
        <v>2</v>
      </c>
      <c r="I1021" s="251"/>
      <c r="J1021" s="247"/>
      <c r="K1021" s="247"/>
      <c r="L1021" s="252"/>
      <c r="M1021" s="253"/>
      <c r="N1021" s="254"/>
      <c r="O1021" s="254"/>
      <c r="P1021" s="254"/>
      <c r="Q1021" s="254"/>
      <c r="R1021" s="254"/>
      <c r="S1021" s="254"/>
      <c r="T1021" s="25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56" t="s">
        <v>132</v>
      </c>
      <c r="AU1021" s="256" t="s">
        <v>85</v>
      </c>
      <c r="AV1021" s="15" t="s">
        <v>129</v>
      </c>
      <c r="AW1021" s="15" t="s">
        <v>37</v>
      </c>
      <c r="AX1021" s="15" t="s">
        <v>83</v>
      </c>
      <c r="AY1021" s="256" t="s">
        <v>122</v>
      </c>
    </row>
    <row r="1022" s="2" customFormat="1" ht="37.8" customHeight="1">
      <c r="A1022" s="40"/>
      <c r="B1022" s="41"/>
      <c r="C1022" s="206" t="s">
        <v>562</v>
      </c>
      <c r="D1022" s="206" t="s">
        <v>124</v>
      </c>
      <c r="E1022" s="207" t="s">
        <v>946</v>
      </c>
      <c r="F1022" s="208" t="s">
        <v>947</v>
      </c>
      <c r="G1022" s="209" t="s">
        <v>184</v>
      </c>
      <c r="H1022" s="210">
        <v>18</v>
      </c>
      <c r="I1022" s="211"/>
      <c r="J1022" s="212">
        <f>ROUND(I1022*H1022,2)</f>
        <v>0</v>
      </c>
      <c r="K1022" s="208" t="s">
        <v>128</v>
      </c>
      <c r="L1022" s="46"/>
      <c r="M1022" s="213" t="s">
        <v>19</v>
      </c>
      <c r="N1022" s="214" t="s">
        <v>46</v>
      </c>
      <c r="O1022" s="86"/>
      <c r="P1022" s="215">
        <f>O1022*H1022</f>
        <v>0</v>
      </c>
      <c r="Q1022" s="215">
        <v>0</v>
      </c>
      <c r="R1022" s="215">
        <f>Q1022*H1022</f>
        <v>0</v>
      </c>
      <c r="S1022" s="215">
        <v>0</v>
      </c>
      <c r="T1022" s="216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17" t="s">
        <v>327</v>
      </c>
      <c r="AT1022" s="217" t="s">
        <v>124</v>
      </c>
      <c r="AU1022" s="217" t="s">
        <v>85</v>
      </c>
      <c r="AY1022" s="19" t="s">
        <v>122</v>
      </c>
      <c r="BE1022" s="218">
        <f>IF(N1022="základní",J1022,0)</f>
        <v>0</v>
      </c>
      <c r="BF1022" s="218">
        <f>IF(N1022="snížená",J1022,0)</f>
        <v>0</v>
      </c>
      <c r="BG1022" s="218">
        <f>IF(N1022="zákl. přenesená",J1022,0)</f>
        <v>0</v>
      </c>
      <c r="BH1022" s="218">
        <f>IF(N1022="sníž. přenesená",J1022,0)</f>
        <v>0</v>
      </c>
      <c r="BI1022" s="218">
        <f>IF(N1022="nulová",J1022,0)</f>
        <v>0</v>
      </c>
      <c r="BJ1022" s="19" t="s">
        <v>83</v>
      </c>
      <c r="BK1022" s="218">
        <f>ROUND(I1022*H1022,2)</f>
        <v>0</v>
      </c>
      <c r="BL1022" s="19" t="s">
        <v>327</v>
      </c>
      <c r="BM1022" s="217" t="s">
        <v>948</v>
      </c>
    </row>
    <row r="1023" s="2" customFormat="1">
      <c r="A1023" s="40"/>
      <c r="B1023" s="41"/>
      <c r="C1023" s="42"/>
      <c r="D1023" s="219" t="s">
        <v>130</v>
      </c>
      <c r="E1023" s="42"/>
      <c r="F1023" s="220" t="s">
        <v>949</v>
      </c>
      <c r="G1023" s="42"/>
      <c r="H1023" s="42"/>
      <c r="I1023" s="221"/>
      <c r="J1023" s="42"/>
      <c r="K1023" s="42"/>
      <c r="L1023" s="46"/>
      <c r="M1023" s="222"/>
      <c r="N1023" s="223"/>
      <c r="O1023" s="86"/>
      <c r="P1023" s="86"/>
      <c r="Q1023" s="86"/>
      <c r="R1023" s="86"/>
      <c r="S1023" s="86"/>
      <c r="T1023" s="87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T1023" s="19" t="s">
        <v>130</v>
      </c>
      <c r="AU1023" s="19" t="s">
        <v>85</v>
      </c>
    </row>
    <row r="1024" s="13" customFormat="1">
      <c r="A1024" s="13"/>
      <c r="B1024" s="224"/>
      <c r="C1024" s="225"/>
      <c r="D1024" s="226" t="s">
        <v>132</v>
      </c>
      <c r="E1024" s="227" t="s">
        <v>19</v>
      </c>
      <c r="F1024" s="228" t="s">
        <v>407</v>
      </c>
      <c r="G1024" s="225"/>
      <c r="H1024" s="227" t="s">
        <v>19</v>
      </c>
      <c r="I1024" s="229"/>
      <c r="J1024" s="225"/>
      <c r="K1024" s="225"/>
      <c r="L1024" s="230"/>
      <c r="M1024" s="231"/>
      <c r="N1024" s="232"/>
      <c r="O1024" s="232"/>
      <c r="P1024" s="232"/>
      <c r="Q1024" s="232"/>
      <c r="R1024" s="232"/>
      <c r="S1024" s="232"/>
      <c r="T1024" s="23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4" t="s">
        <v>132</v>
      </c>
      <c r="AU1024" s="234" t="s">
        <v>85</v>
      </c>
      <c r="AV1024" s="13" t="s">
        <v>83</v>
      </c>
      <c r="AW1024" s="13" t="s">
        <v>37</v>
      </c>
      <c r="AX1024" s="13" t="s">
        <v>75</v>
      </c>
      <c r="AY1024" s="234" t="s">
        <v>122</v>
      </c>
    </row>
    <row r="1025" s="13" customFormat="1">
      <c r="A1025" s="13"/>
      <c r="B1025" s="224"/>
      <c r="C1025" s="225"/>
      <c r="D1025" s="226" t="s">
        <v>132</v>
      </c>
      <c r="E1025" s="227" t="s">
        <v>19</v>
      </c>
      <c r="F1025" s="228" t="s">
        <v>758</v>
      </c>
      <c r="G1025" s="225"/>
      <c r="H1025" s="227" t="s">
        <v>19</v>
      </c>
      <c r="I1025" s="229"/>
      <c r="J1025" s="225"/>
      <c r="K1025" s="225"/>
      <c r="L1025" s="230"/>
      <c r="M1025" s="231"/>
      <c r="N1025" s="232"/>
      <c r="O1025" s="232"/>
      <c r="P1025" s="232"/>
      <c r="Q1025" s="232"/>
      <c r="R1025" s="232"/>
      <c r="S1025" s="232"/>
      <c r="T1025" s="23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34" t="s">
        <v>132</v>
      </c>
      <c r="AU1025" s="234" t="s">
        <v>85</v>
      </c>
      <c r="AV1025" s="13" t="s">
        <v>83</v>
      </c>
      <c r="AW1025" s="13" t="s">
        <v>37</v>
      </c>
      <c r="AX1025" s="13" t="s">
        <v>75</v>
      </c>
      <c r="AY1025" s="234" t="s">
        <v>122</v>
      </c>
    </row>
    <row r="1026" s="13" customFormat="1">
      <c r="A1026" s="13"/>
      <c r="B1026" s="224"/>
      <c r="C1026" s="225"/>
      <c r="D1026" s="226" t="s">
        <v>132</v>
      </c>
      <c r="E1026" s="227" t="s">
        <v>19</v>
      </c>
      <c r="F1026" s="228" t="s">
        <v>950</v>
      </c>
      <c r="G1026" s="225"/>
      <c r="H1026" s="227" t="s">
        <v>19</v>
      </c>
      <c r="I1026" s="229"/>
      <c r="J1026" s="225"/>
      <c r="K1026" s="225"/>
      <c r="L1026" s="230"/>
      <c r="M1026" s="231"/>
      <c r="N1026" s="232"/>
      <c r="O1026" s="232"/>
      <c r="P1026" s="232"/>
      <c r="Q1026" s="232"/>
      <c r="R1026" s="232"/>
      <c r="S1026" s="232"/>
      <c r="T1026" s="23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4" t="s">
        <v>132</v>
      </c>
      <c r="AU1026" s="234" t="s">
        <v>85</v>
      </c>
      <c r="AV1026" s="13" t="s">
        <v>83</v>
      </c>
      <c r="AW1026" s="13" t="s">
        <v>37</v>
      </c>
      <c r="AX1026" s="13" t="s">
        <v>75</v>
      </c>
      <c r="AY1026" s="234" t="s">
        <v>122</v>
      </c>
    </row>
    <row r="1027" s="14" customFormat="1">
      <c r="A1027" s="14"/>
      <c r="B1027" s="235"/>
      <c r="C1027" s="236"/>
      <c r="D1027" s="226" t="s">
        <v>132</v>
      </c>
      <c r="E1027" s="237" t="s">
        <v>19</v>
      </c>
      <c r="F1027" s="238" t="s">
        <v>146</v>
      </c>
      <c r="G1027" s="236"/>
      <c r="H1027" s="239">
        <v>3</v>
      </c>
      <c r="I1027" s="240"/>
      <c r="J1027" s="236"/>
      <c r="K1027" s="236"/>
      <c r="L1027" s="241"/>
      <c r="M1027" s="242"/>
      <c r="N1027" s="243"/>
      <c r="O1027" s="243"/>
      <c r="P1027" s="243"/>
      <c r="Q1027" s="243"/>
      <c r="R1027" s="243"/>
      <c r="S1027" s="243"/>
      <c r="T1027" s="24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5" t="s">
        <v>132</v>
      </c>
      <c r="AU1027" s="245" t="s">
        <v>85</v>
      </c>
      <c r="AV1027" s="14" t="s">
        <v>85</v>
      </c>
      <c r="AW1027" s="14" t="s">
        <v>37</v>
      </c>
      <c r="AX1027" s="14" t="s">
        <v>75</v>
      </c>
      <c r="AY1027" s="245" t="s">
        <v>122</v>
      </c>
    </row>
    <row r="1028" s="13" customFormat="1">
      <c r="A1028" s="13"/>
      <c r="B1028" s="224"/>
      <c r="C1028" s="225"/>
      <c r="D1028" s="226" t="s">
        <v>132</v>
      </c>
      <c r="E1028" s="227" t="s">
        <v>19</v>
      </c>
      <c r="F1028" s="228" t="s">
        <v>761</v>
      </c>
      <c r="G1028" s="225"/>
      <c r="H1028" s="227" t="s">
        <v>19</v>
      </c>
      <c r="I1028" s="229"/>
      <c r="J1028" s="225"/>
      <c r="K1028" s="225"/>
      <c r="L1028" s="230"/>
      <c r="M1028" s="231"/>
      <c r="N1028" s="232"/>
      <c r="O1028" s="232"/>
      <c r="P1028" s="232"/>
      <c r="Q1028" s="232"/>
      <c r="R1028" s="232"/>
      <c r="S1028" s="232"/>
      <c r="T1028" s="23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4" t="s">
        <v>132</v>
      </c>
      <c r="AU1028" s="234" t="s">
        <v>85</v>
      </c>
      <c r="AV1028" s="13" t="s">
        <v>83</v>
      </c>
      <c r="AW1028" s="13" t="s">
        <v>37</v>
      </c>
      <c r="AX1028" s="13" t="s">
        <v>75</v>
      </c>
      <c r="AY1028" s="234" t="s">
        <v>122</v>
      </c>
    </row>
    <row r="1029" s="13" customFormat="1">
      <c r="A1029" s="13"/>
      <c r="B1029" s="224"/>
      <c r="C1029" s="225"/>
      <c r="D1029" s="226" t="s">
        <v>132</v>
      </c>
      <c r="E1029" s="227" t="s">
        <v>19</v>
      </c>
      <c r="F1029" s="228" t="s">
        <v>762</v>
      </c>
      <c r="G1029" s="225"/>
      <c r="H1029" s="227" t="s">
        <v>19</v>
      </c>
      <c r="I1029" s="229"/>
      <c r="J1029" s="225"/>
      <c r="K1029" s="225"/>
      <c r="L1029" s="230"/>
      <c r="M1029" s="231"/>
      <c r="N1029" s="232"/>
      <c r="O1029" s="232"/>
      <c r="P1029" s="232"/>
      <c r="Q1029" s="232"/>
      <c r="R1029" s="232"/>
      <c r="S1029" s="232"/>
      <c r="T1029" s="23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4" t="s">
        <v>132</v>
      </c>
      <c r="AU1029" s="234" t="s">
        <v>85</v>
      </c>
      <c r="AV1029" s="13" t="s">
        <v>83</v>
      </c>
      <c r="AW1029" s="13" t="s">
        <v>37</v>
      </c>
      <c r="AX1029" s="13" t="s">
        <v>75</v>
      </c>
      <c r="AY1029" s="234" t="s">
        <v>122</v>
      </c>
    </row>
    <row r="1030" s="14" customFormat="1">
      <c r="A1030" s="14"/>
      <c r="B1030" s="235"/>
      <c r="C1030" s="236"/>
      <c r="D1030" s="226" t="s">
        <v>132</v>
      </c>
      <c r="E1030" s="237" t="s">
        <v>19</v>
      </c>
      <c r="F1030" s="238" t="s">
        <v>146</v>
      </c>
      <c r="G1030" s="236"/>
      <c r="H1030" s="239">
        <v>3</v>
      </c>
      <c r="I1030" s="240"/>
      <c r="J1030" s="236"/>
      <c r="K1030" s="236"/>
      <c r="L1030" s="241"/>
      <c r="M1030" s="242"/>
      <c r="N1030" s="243"/>
      <c r="O1030" s="243"/>
      <c r="P1030" s="243"/>
      <c r="Q1030" s="243"/>
      <c r="R1030" s="243"/>
      <c r="S1030" s="243"/>
      <c r="T1030" s="24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5" t="s">
        <v>132</v>
      </c>
      <c r="AU1030" s="245" t="s">
        <v>85</v>
      </c>
      <c r="AV1030" s="14" t="s">
        <v>85</v>
      </c>
      <c r="AW1030" s="14" t="s">
        <v>37</v>
      </c>
      <c r="AX1030" s="14" t="s">
        <v>75</v>
      </c>
      <c r="AY1030" s="245" t="s">
        <v>122</v>
      </c>
    </row>
    <row r="1031" s="13" customFormat="1">
      <c r="A1031" s="13"/>
      <c r="B1031" s="224"/>
      <c r="C1031" s="225"/>
      <c r="D1031" s="226" t="s">
        <v>132</v>
      </c>
      <c r="E1031" s="227" t="s">
        <v>19</v>
      </c>
      <c r="F1031" s="228" t="s">
        <v>763</v>
      </c>
      <c r="G1031" s="225"/>
      <c r="H1031" s="227" t="s">
        <v>19</v>
      </c>
      <c r="I1031" s="229"/>
      <c r="J1031" s="225"/>
      <c r="K1031" s="225"/>
      <c r="L1031" s="230"/>
      <c r="M1031" s="231"/>
      <c r="N1031" s="232"/>
      <c r="O1031" s="232"/>
      <c r="P1031" s="232"/>
      <c r="Q1031" s="232"/>
      <c r="R1031" s="232"/>
      <c r="S1031" s="232"/>
      <c r="T1031" s="23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4" t="s">
        <v>132</v>
      </c>
      <c r="AU1031" s="234" t="s">
        <v>85</v>
      </c>
      <c r="AV1031" s="13" t="s">
        <v>83</v>
      </c>
      <c r="AW1031" s="13" t="s">
        <v>37</v>
      </c>
      <c r="AX1031" s="13" t="s">
        <v>75</v>
      </c>
      <c r="AY1031" s="234" t="s">
        <v>122</v>
      </c>
    </row>
    <row r="1032" s="13" customFormat="1">
      <c r="A1032" s="13"/>
      <c r="B1032" s="224"/>
      <c r="C1032" s="225"/>
      <c r="D1032" s="226" t="s">
        <v>132</v>
      </c>
      <c r="E1032" s="227" t="s">
        <v>19</v>
      </c>
      <c r="F1032" s="228" t="s">
        <v>764</v>
      </c>
      <c r="G1032" s="225"/>
      <c r="H1032" s="227" t="s">
        <v>19</v>
      </c>
      <c r="I1032" s="229"/>
      <c r="J1032" s="225"/>
      <c r="K1032" s="225"/>
      <c r="L1032" s="230"/>
      <c r="M1032" s="231"/>
      <c r="N1032" s="232"/>
      <c r="O1032" s="232"/>
      <c r="P1032" s="232"/>
      <c r="Q1032" s="232"/>
      <c r="R1032" s="232"/>
      <c r="S1032" s="232"/>
      <c r="T1032" s="23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4" t="s">
        <v>132</v>
      </c>
      <c r="AU1032" s="234" t="s">
        <v>85</v>
      </c>
      <c r="AV1032" s="13" t="s">
        <v>83</v>
      </c>
      <c r="AW1032" s="13" t="s">
        <v>37</v>
      </c>
      <c r="AX1032" s="13" t="s">
        <v>75</v>
      </c>
      <c r="AY1032" s="234" t="s">
        <v>122</v>
      </c>
    </row>
    <row r="1033" s="14" customFormat="1">
      <c r="A1033" s="14"/>
      <c r="B1033" s="235"/>
      <c r="C1033" s="236"/>
      <c r="D1033" s="226" t="s">
        <v>132</v>
      </c>
      <c r="E1033" s="237" t="s">
        <v>19</v>
      </c>
      <c r="F1033" s="238" t="s">
        <v>150</v>
      </c>
      <c r="G1033" s="236"/>
      <c r="H1033" s="239">
        <v>6</v>
      </c>
      <c r="I1033" s="240"/>
      <c r="J1033" s="236"/>
      <c r="K1033" s="236"/>
      <c r="L1033" s="241"/>
      <c r="M1033" s="242"/>
      <c r="N1033" s="243"/>
      <c r="O1033" s="243"/>
      <c r="P1033" s="243"/>
      <c r="Q1033" s="243"/>
      <c r="R1033" s="243"/>
      <c r="S1033" s="243"/>
      <c r="T1033" s="24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45" t="s">
        <v>132</v>
      </c>
      <c r="AU1033" s="245" t="s">
        <v>85</v>
      </c>
      <c r="AV1033" s="14" t="s">
        <v>85</v>
      </c>
      <c r="AW1033" s="14" t="s">
        <v>37</v>
      </c>
      <c r="AX1033" s="14" t="s">
        <v>75</v>
      </c>
      <c r="AY1033" s="245" t="s">
        <v>122</v>
      </c>
    </row>
    <row r="1034" s="13" customFormat="1">
      <c r="A1034" s="13"/>
      <c r="B1034" s="224"/>
      <c r="C1034" s="225"/>
      <c r="D1034" s="226" t="s">
        <v>132</v>
      </c>
      <c r="E1034" s="227" t="s">
        <v>19</v>
      </c>
      <c r="F1034" s="228" t="s">
        <v>766</v>
      </c>
      <c r="G1034" s="225"/>
      <c r="H1034" s="227" t="s">
        <v>19</v>
      </c>
      <c r="I1034" s="229"/>
      <c r="J1034" s="225"/>
      <c r="K1034" s="225"/>
      <c r="L1034" s="230"/>
      <c r="M1034" s="231"/>
      <c r="N1034" s="232"/>
      <c r="O1034" s="232"/>
      <c r="P1034" s="232"/>
      <c r="Q1034" s="232"/>
      <c r="R1034" s="232"/>
      <c r="S1034" s="232"/>
      <c r="T1034" s="23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4" t="s">
        <v>132</v>
      </c>
      <c r="AU1034" s="234" t="s">
        <v>85</v>
      </c>
      <c r="AV1034" s="13" t="s">
        <v>83</v>
      </c>
      <c r="AW1034" s="13" t="s">
        <v>37</v>
      </c>
      <c r="AX1034" s="13" t="s">
        <v>75</v>
      </c>
      <c r="AY1034" s="234" t="s">
        <v>122</v>
      </c>
    </row>
    <row r="1035" s="13" customFormat="1">
      <c r="A1035" s="13"/>
      <c r="B1035" s="224"/>
      <c r="C1035" s="225"/>
      <c r="D1035" s="226" t="s">
        <v>132</v>
      </c>
      <c r="E1035" s="227" t="s">
        <v>19</v>
      </c>
      <c r="F1035" s="228" t="s">
        <v>951</v>
      </c>
      <c r="G1035" s="225"/>
      <c r="H1035" s="227" t="s">
        <v>19</v>
      </c>
      <c r="I1035" s="229"/>
      <c r="J1035" s="225"/>
      <c r="K1035" s="225"/>
      <c r="L1035" s="230"/>
      <c r="M1035" s="231"/>
      <c r="N1035" s="232"/>
      <c r="O1035" s="232"/>
      <c r="P1035" s="232"/>
      <c r="Q1035" s="232"/>
      <c r="R1035" s="232"/>
      <c r="S1035" s="232"/>
      <c r="T1035" s="23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4" t="s">
        <v>132</v>
      </c>
      <c r="AU1035" s="234" t="s">
        <v>85</v>
      </c>
      <c r="AV1035" s="13" t="s">
        <v>83</v>
      </c>
      <c r="AW1035" s="13" t="s">
        <v>37</v>
      </c>
      <c r="AX1035" s="13" t="s">
        <v>75</v>
      </c>
      <c r="AY1035" s="234" t="s">
        <v>122</v>
      </c>
    </row>
    <row r="1036" s="14" customFormat="1">
      <c r="A1036" s="14"/>
      <c r="B1036" s="235"/>
      <c r="C1036" s="236"/>
      <c r="D1036" s="226" t="s">
        <v>132</v>
      </c>
      <c r="E1036" s="237" t="s">
        <v>19</v>
      </c>
      <c r="F1036" s="238" t="s">
        <v>85</v>
      </c>
      <c r="G1036" s="236"/>
      <c r="H1036" s="239">
        <v>2</v>
      </c>
      <c r="I1036" s="240"/>
      <c r="J1036" s="236"/>
      <c r="K1036" s="236"/>
      <c r="L1036" s="241"/>
      <c r="M1036" s="242"/>
      <c r="N1036" s="243"/>
      <c r="O1036" s="243"/>
      <c r="P1036" s="243"/>
      <c r="Q1036" s="243"/>
      <c r="R1036" s="243"/>
      <c r="S1036" s="243"/>
      <c r="T1036" s="24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5" t="s">
        <v>132</v>
      </c>
      <c r="AU1036" s="245" t="s">
        <v>85</v>
      </c>
      <c r="AV1036" s="14" t="s">
        <v>85</v>
      </c>
      <c r="AW1036" s="14" t="s">
        <v>37</v>
      </c>
      <c r="AX1036" s="14" t="s">
        <v>75</v>
      </c>
      <c r="AY1036" s="245" t="s">
        <v>122</v>
      </c>
    </row>
    <row r="1037" s="13" customFormat="1">
      <c r="A1037" s="13"/>
      <c r="B1037" s="224"/>
      <c r="C1037" s="225"/>
      <c r="D1037" s="226" t="s">
        <v>132</v>
      </c>
      <c r="E1037" s="227" t="s">
        <v>19</v>
      </c>
      <c r="F1037" s="228" t="s">
        <v>952</v>
      </c>
      <c r="G1037" s="225"/>
      <c r="H1037" s="227" t="s">
        <v>19</v>
      </c>
      <c r="I1037" s="229"/>
      <c r="J1037" s="225"/>
      <c r="K1037" s="225"/>
      <c r="L1037" s="230"/>
      <c r="M1037" s="231"/>
      <c r="N1037" s="232"/>
      <c r="O1037" s="232"/>
      <c r="P1037" s="232"/>
      <c r="Q1037" s="232"/>
      <c r="R1037" s="232"/>
      <c r="S1037" s="232"/>
      <c r="T1037" s="23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4" t="s">
        <v>132</v>
      </c>
      <c r="AU1037" s="234" t="s">
        <v>85</v>
      </c>
      <c r="AV1037" s="13" t="s">
        <v>83</v>
      </c>
      <c r="AW1037" s="13" t="s">
        <v>37</v>
      </c>
      <c r="AX1037" s="13" t="s">
        <v>75</v>
      </c>
      <c r="AY1037" s="234" t="s">
        <v>122</v>
      </c>
    </row>
    <row r="1038" s="13" customFormat="1">
      <c r="A1038" s="13"/>
      <c r="B1038" s="224"/>
      <c r="C1038" s="225"/>
      <c r="D1038" s="226" t="s">
        <v>132</v>
      </c>
      <c r="E1038" s="227" t="s">
        <v>19</v>
      </c>
      <c r="F1038" s="228" t="s">
        <v>953</v>
      </c>
      <c r="G1038" s="225"/>
      <c r="H1038" s="227" t="s">
        <v>19</v>
      </c>
      <c r="I1038" s="229"/>
      <c r="J1038" s="225"/>
      <c r="K1038" s="225"/>
      <c r="L1038" s="230"/>
      <c r="M1038" s="231"/>
      <c r="N1038" s="232"/>
      <c r="O1038" s="232"/>
      <c r="P1038" s="232"/>
      <c r="Q1038" s="232"/>
      <c r="R1038" s="232"/>
      <c r="S1038" s="232"/>
      <c r="T1038" s="23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4" t="s">
        <v>132</v>
      </c>
      <c r="AU1038" s="234" t="s">
        <v>85</v>
      </c>
      <c r="AV1038" s="13" t="s">
        <v>83</v>
      </c>
      <c r="AW1038" s="13" t="s">
        <v>37</v>
      </c>
      <c r="AX1038" s="13" t="s">
        <v>75</v>
      </c>
      <c r="AY1038" s="234" t="s">
        <v>122</v>
      </c>
    </row>
    <row r="1039" s="14" customFormat="1">
      <c r="A1039" s="14"/>
      <c r="B1039" s="235"/>
      <c r="C1039" s="236"/>
      <c r="D1039" s="226" t="s">
        <v>132</v>
      </c>
      <c r="E1039" s="237" t="s">
        <v>19</v>
      </c>
      <c r="F1039" s="238" t="s">
        <v>85</v>
      </c>
      <c r="G1039" s="236"/>
      <c r="H1039" s="239">
        <v>2</v>
      </c>
      <c r="I1039" s="240"/>
      <c r="J1039" s="236"/>
      <c r="K1039" s="236"/>
      <c r="L1039" s="241"/>
      <c r="M1039" s="242"/>
      <c r="N1039" s="243"/>
      <c r="O1039" s="243"/>
      <c r="P1039" s="243"/>
      <c r="Q1039" s="243"/>
      <c r="R1039" s="243"/>
      <c r="S1039" s="243"/>
      <c r="T1039" s="24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45" t="s">
        <v>132</v>
      </c>
      <c r="AU1039" s="245" t="s">
        <v>85</v>
      </c>
      <c r="AV1039" s="14" t="s">
        <v>85</v>
      </c>
      <c r="AW1039" s="14" t="s">
        <v>37</v>
      </c>
      <c r="AX1039" s="14" t="s">
        <v>75</v>
      </c>
      <c r="AY1039" s="245" t="s">
        <v>122</v>
      </c>
    </row>
    <row r="1040" s="13" customFormat="1">
      <c r="A1040" s="13"/>
      <c r="B1040" s="224"/>
      <c r="C1040" s="225"/>
      <c r="D1040" s="226" t="s">
        <v>132</v>
      </c>
      <c r="E1040" s="227" t="s">
        <v>19</v>
      </c>
      <c r="F1040" s="228" t="s">
        <v>954</v>
      </c>
      <c r="G1040" s="225"/>
      <c r="H1040" s="227" t="s">
        <v>19</v>
      </c>
      <c r="I1040" s="229"/>
      <c r="J1040" s="225"/>
      <c r="K1040" s="225"/>
      <c r="L1040" s="230"/>
      <c r="M1040" s="231"/>
      <c r="N1040" s="232"/>
      <c r="O1040" s="232"/>
      <c r="P1040" s="232"/>
      <c r="Q1040" s="232"/>
      <c r="R1040" s="232"/>
      <c r="S1040" s="232"/>
      <c r="T1040" s="23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4" t="s">
        <v>132</v>
      </c>
      <c r="AU1040" s="234" t="s">
        <v>85</v>
      </c>
      <c r="AV1040" s="13" t="s">
        <v>83</v>
      </c>
      <c r="AW1040" s="13" t="s">
        <v>37</v>
      </c>
      <c r="AX1040" s="13" t="s">
        <v>75</v>
      </c>
      <c r="AY1040" s="234" t="s">
        <v>122</v>
      </c>
    </row>
    <row r="1041" s="13" customFormat="1">
      <c r="A1041" s="13"/>
      <c r="B1041" s="224"/>
      <c r="C1041" s="225"/>
      <c r="D1041" s="226" t="s">
        <v>132</v>
      </c>
      <c r="E1041" s="227" t="s">
        <v>19</v>
      </c>
      <c r="F1041" s="228" t="s">
        <v>955</v>
      </c>
      <c r="G1041" s="225"/>
      <c r="H1041" s="227" t="s">
        <v>19</v>
      </c>
      <c r="I1041" s="229"/>
      <c r="J1041" s="225"/>
      <c r="K1041" s="225"/>
      <c r="L1041" s="230"/>
      <c r="M1041" s="231"/>
      <c r="N1041" s="232"/>
      <c r="O1041" s="232"/>
      <c r="P1041" s="232"/>
      <c r="Q1041" s="232"/>
      <c r="R1041" s="232"/>
      <c r="S1041" s="232"/>
      <c r="T1041" s="23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4" t="s">
        <v>132</v>
      </c>
      <c r="AU1041" s="234" t="s">
        <v>85</v>
      </c>
      <c r="AV1041" s="13" t="s">
        <v>83</v>
      </c>
      <c r="AW1041" s="13" t="s">
        <v>37</v>
      </c>
      <c r="AX1041" s="13" t="s">
        <v>75</v>
      </c>
      <c r="AY1041" s="234" t="s">
        <v>122</v>
      </c>
    </row>
    <row r="1042" s="14" customFormat="1">
      <c r="A1042" s="14"/>
      <c r="B1042" s="235"/>
      <c r="C1042" s="236"/>
      <c r="D1042" s="226" t="s">
        <v>132</v>
      </c>
      <c r="E1042" s="237" t="s">
        <v>19</v>
      </c>
      <c r="F1042" s="238" t="s">
        <v>85</v>
      </c>
      <c r="G1042" s="236"/>
      <c r="H1042" s="239">
        <v>2</v>
      </c>
      <c r="I1042" s="240"/>
      <c r="J1042" s="236"/>
      <c r="K1042" s="236"/>
      <c r="L1042" s="241"/>
      <c r="M1042" s="242"/>
      <c r="N1042" s="243"/>
      <c r="O1042" s="243"/>
      <c r="P1042" s="243"/>
      <c r="Q1042" s="243"/>
      <c r="R1042" s="243"/>
      <c r="S1042" s="243"/>
      <c r="T1042" s="24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45" t="s">
        <v>132</v>
      </c>
      <c r="AU1042" s="245" t="s">
        <v>85</v>
      </c>
      <c r="AV1042" s="14" t="s">
        <v>85</v>
      </c>
      <c r="AW1042" s="14" t="s">
        <v>37</v>
      </c>
      <c r="AX1042" s="14" t="s">
        <v>75</v>
      </c>
      <c r="AY1042" s="245" t="s">
        <v>122</v>
      </c>
    </row>
    <row r="1043" s="15" customFormat="1">
      <c r="A1043" s="15"/>
      <c r="B1043" s="246"/>
      <c r="C1043" s="247"/>
      <c r="D1043" s="226" t="s">
        <v>132</v>
      </c>
      <c r="E1043" s="248" t="s">
        <v>19</v>
      </c>
      <c r="F1043" s="249" t="s">
        <v>140</v>
      </c>
      <c r="G1043" s="247"/>
      <c r="H1043" s="250">
        <v>18</v>
      </c>
      <c r="I1043" s="251"/>
      <c r="J1043" s="247"/>
      <c r="K1043" s="247"/>
      <c r="L1043" s="252"/>
      <c r="M1043" s="253"/>
      <c r="N1043" s="254"/>
      <c r="O1043" s="254"/>
      <c r="P1043" s="254"/>
      <c r="Q1043" s="254"/>
      <c r="R1043" s="254"/>
      <c r="S1043" s="254"/>
      <c r="T1043" s="255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T1043" s="256" t="s">
        <v>132</v>
      </c>
      <c r="AU1043" s="256" t="s">
        <v>85</v>
      </c>
      <c r="AV1043" s="15" t="s">
        <v>129</v>
      </c>
      <c r="AW1043" s="15" t="s">
        <v>37</v>
      </c>
      <c r="AX1043" s="15" t="s">
        <v>83</v>
      </c>
      <c r="AY1043" s="256" t="s">
        <v>122</v>
      </c>
    </row>
    <row r="1044" s="2" customFormat="1" ht="49.05" customHeight="1">
      <c r="A1044" s="40"/>
      <c r="B1044" s="41"/>
      <c r="C1044" s="206" t="s">
        <v>956</v>
      </c>
      <c r="D1044" s="206" t="s">
        <v>124</v>
      </c>
      <c r="E1044" s="207" t="s">
        <v>957</v>
      </c>
      <c r="F1044" s="208" t="s">
        <v>958</v>
      </c>
      <c r="G1044" s="209" t="s">
        <v>184</v>
      </c>
      <c r="H1044" s="210">
        <v>18</v>
      </c>
      <c r="I1044" s="211"/>
      <c r="J1044" s="212">
        <f>ROUND(I1044*H1044,2)</f>
        <v>0</v>
      </c>
      <c r="K1044" s="208" t="s">
        <v>128</v>
      </c>
      <c r="L1044" s="46"/>
      <c r="M1044" s="213" t="s">
        <v>19</v>
      </c>
      <c r="N1044" s="214" t="s">
        <v>46</v>
      </c>
      <c r="O1044" s="86"/>
      <c r="P1044" s="215">
        <f>O1044*H1044</f>
        <v>0</v>
      </c>
      <c r="Q1044" s="215">
        <v>0</v>
      </c>
      <c r="R1044" s="215">
        <f>Q1044*H1044</f>
        <v>0</v>
      </c>
      <c r="S1044" s="215">
        <v>0</v>
      </c>
      <c r="T1044" s="216">
        <f>S1044*H1044</f>
        <v>0</v>
      </c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R1044" s="217" t="s">
        <v>327</v>
      </c>
      <c r="AT1044" s="217" t="s">
        <v>124</v>
      </c>
      <c r="AU1044" s="217" t="s">
        <v>85</v>
      </c>
      <c r="AY1044" s="19" t="s">
        <v>122</v>
      </c>
      <c r="BE1044" s="218">
        <f>IF(N1044="základní",J1044,0)</f>
        <v>0</v>
      </c>
      <c r="BF1044" s="218">
        <f>IF(N1044="snížená",J1044,0)</f>
        <v>0</v>
      </c>
      <c r="BG1044" s="218">
        <f>IF(N1044="zákl. přenesená",J1044,0)</f>
        <v>0</v>
      </c>
      <c r="BH1044" s="218">
        <f>IF(N1044="sníž. přenesená",J1044,0)</f>
        <v>0</v>
      </c>
      <c r="BI1044" s="218">
        <f>IF(N1044="nulová",J1044,0)</f>
        <v>0</v>
      </c>
      <c r="BJ1044" s="19" t="s">
        <v>83</v>
      </c>
      <c r="BK1044" s="218">
        <f>ROUND(I1044*H1044,2)</f>
        <v>0</v>
      </c>
      <c r="BL1044" s="19" t="s">
        <v>327</v>
      </c>
      <c r="BM1044" s="217" t="s">
        <v>959</v>
      </c>
    </row>
    <row r="1045" s="2" customFormat="1">
      <c r="A1045" s="40"/>
      <c r="B1045" s="41"/>
      <c r="C1045" s="42"/>
      <c r="D1045" s="219" t="s">
        <v>130</v>
      </c>
      <c r="E1045" s="42"/>
      <c r="F1045" s="220" t="s">
        <v>960</v>
      </c>
      <c r="G1045" s="42"/>
      <c r="H1045" s="42"/>
      <c r="I1045" s="221"/>
      <c r="J1045" s="42"/>
      <c r="K1045" s="42"/>
      <c r="L1045" s="46"/>
      <c r="M1045" s="222"/>
      <c r="N1045" s="223"/>
      <c r="O1045" s="86"/>
      <c r="P1045" s="86"/>
      <c r="Q1045" s="86"/>
      <c r="R1045" s="86"/>
      <c r="S1045" s="86"/>
      <c r="T1045" s="87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T1045" s="19" t="s">
        <v>130</v>
      </c>
      <c r="AU1045" s="19" t="s">
        <v>85</v>
      </c>
    </row>
    <row r="1046" s="13" customFormat="1">
      <c r="A1046" s="13"/>
      <c r="B1046" s="224"/>
      <c r="C1046" s="225"/>
      <c r="D1046" s="226" t="s">
        <v>132</v>
      </c>
      <c r="E1046" s="227" t="s">
        <v>19</v>
      </c>
      <c r="F1046" s="228" t="s">
        <v>407</v>
      </c>
      <c r="G1046" s="225"/>
      <c r="H1046" s="227" t="s">
        <v>19</v>
      </c>
      <c r="I1046" s="229"/>
      <c r="J1046" s="225"/>
      <c r="K1046" s="225"/>
      <c r="L1046" s="230"/>
      <c r="M1046" s="231"/>
      <c r="N1046" s="232"/>
      <c r="O1046" s="232"/>
      <c r="P1046" s="232"/>
      <c r="Q1046" s="232"/>
      <c r="R1046" s="232"/>
      <c r="S1046" s="232"/>
      <c r="T1046" s="23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4" t="s">
        <v>132</v>
      </c>
      <c r="AU1046" s="234" t="s">
        <v>85</v>
      </c>
      <c r="AV1046" s="13" t="s">
        <v>83</v>
      </c>
      <c r="AW1046" s="13" t="s">
        <v>37</v>
      </c>
      <c r="AX1046" s="13" t="s">
        <v>75</v>
      </c>
      <c r="AY1046" s="234" t="s">
        <v>122</v>
      </c>
    </row>
    <row r="1047" s="13" customFormat="1">
      <c r="A1047" s="13"/>
      <c r="B1047" s="224"/>
      <c r="C1047" s="225"/>
      <c r="D1047" s="226" t="s">
        <v>132</v>
      </c>
      <c r="E1047" s="227" t="s">
        <v>19</v>
      </c>
      <c r="F1047" s="228" t="s">
        <v>758</v>
      </c>
      <c r="G1047" s="225"/>
      <c r="H1047" s="227" t="s">
        <v>19</v>
      </c>
      <c r="I1047" s="229"/>
      <c r="J1047" s="225"/>
      <c r="K1047" s="225"/>
      <c r="L1047" s="230"/>
      <c r="M1047" s="231"/>
      <c r="N1047" s="232"/>
      <c r="O1047" s="232"/>
      <c r="P1047" s="232"/>
      <c r="Q1047" s="232"/>
      <c r="R1047" s="232"/>
      <c r="S1047" s="232"/>
      <c r="T1047" s="23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4" t="s">
        <v>132</v>
      </c>
      <c r="AU1047" s="234" t="s">
        <v>85</v>
      </c>
      <c r="AV1047" s="13" t="s">
        <v>83</v>
      </c>
      <c r="AW1047" s="13" t="s">
        <v>37</v>
      </c>
      <c r="AX1047" s="13" t="s">
        <v>75</v>
      </c>
      <c r="AY1047" s="234" t="s">
        <v>122</v>
      </c>
    </row>
    <row r="1048" s="13" customFormat="1">
      <c r="A1048" s="13"/>
      <c r="B1048" s="224"/>
      <c r="C1048" s="225"/>
      <c r="D1048" s="226" t="s">
        <v>132</v>
      </c>
      <c r="E1048" s="227" t="s">
        <v>19</v>
      </c>
      <c r="F1048" s="228" t="s">
        <v>950</v>
      </c>
      <c r="G1048" s="225"/>
      <c r="H1048" s="227" t="s">
        <v>19</v>
      </c>
      <c r="I1048" s="229"/>
      <c r="J1048" s="225"/>
      <c r="K1048" s="225"/>
      <c r="L1048" s="230"/>
      <c r="M1048" s="231"/>
      <c r="N1048" s="232"/>
      <c r="O1048" s="232"/>
      <c r="P1048" s="232"/>
      <c r="Q1048" s="232"/>
      <c r="R1048" s="232"/>
      <c r="S1048" s="232"/>
      <c r="T1048" s="23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4" t="s">
        <v>132</v>
      </c>
      <c r="AU1048" s="234" t="s">
        <v>85</v>
      </c>
      <c r="AV1048" s="13" t="s">
        <v>83</v>
      </c>
      <c r="AW1048" s="13" t="s">
        <v>37</v>
      </c>
      <c r="AX1048" s="13" t="s">
        <v>75</v>
      </c>
      <c r="AY1048" s="234" t="s">
        <v>122</v>
      </c>
    </row>
    <row r="1049" s="14" customFormat="1">
      <c r="A1049" s="14"/>
      <c r="B1049" s="235"/>
      <c r="C1049" s="236"/>
      <c r="D1049" s="226" t="s">
        <v>132</v>
      </c>
      <c r="E1049" s="237" t="s">
        <v>19</v>
      </c>
      <c r="F1049" s="238" t="s">
        <v>146</v>
      </c>
      <c r="G1049" s="236"/>
      <c r="H1049" s="239">
        <v>3</v>
      </c>
      <c r="I1049" s="240"/>
      <c r="J1049" s="236"/>
      <c r="K1049" s="236"/>
      <c r="L1049" s="241"/>
      <c r="M1049" s="242"/>
      <c r="N1049" s="243"/>
      <c r="O1049" s="243"/>
      <c r="P1049" s="243"/>
      <c r="Q1049" s="243"/>
      <c r="R1049" s="243"/>
      <c r="S1049" s="243"/>
      <c r="T1049" s="24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45" t="s">
        <v>132</v>
      </c>
      <c r="AU1049" s="245" t="s">
        <v>85</v>
      </c>
      <c r="AV1049" s="14" t="s">
        <v>85</v>
      </c>
      <c r="AW1049" s="14" t="s">
        <v>37</v>
      </c>
      <c r="AX1049" s="14" t="s">
        <v>75</v>
      </c>
      <c r="AY1049" s="245" t="s">
        <v>122</v>
      </c>
    </row>
    <row r="1050" s="13" customFormat="1">
      <c r="A1050" s="13"/>
      <c r="B1050" s="224"/>
      <c r="C1050" s="225"/>
      <c r="D1050" s="226" t="s">
        <v>132</v>
      </c>
      <c r="E1050" s="227" t="s">
        <v>19</v>
      </c>
      <c r="F1050" s="228" t="s">
        <v>761</v>
      </c>
      <c r="G1050" s="225"/>
      <c r="H1050" s="227" t="s">
        <v>19</v>
      </c>
      <c r="I1050" s="229"/>
      <c r="J1050" s="225"/>
      <c r="K1050" s="225"/>
      <c r="L1050" s="230"/>
      <c r="M1050" s="231"/>
      <c r="N1050" s="232"/>
      <c r="O1050" s="232"/>
      <c r="P1050" s="232"/>
      <c r="Q1050" s="232"/>
      <c r="R1050" s="232"/>
      <c r="S1050" s="232"/>
      <c r="T1050" s="23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4" t="s">
        <v>132</v>
      </c>
      <c r="AU1050" s="234" t="s">
        <v>85</v>
      </c>
      <c r="AV1050" s="13" t="s">
        <v>83</v>
      </c>
      <c r="AW1050" s="13" t="s">
        <v>37</v>
      </c>
      <c r="AX1050" s="13" t="s">
        <v>75</v>
      </c>
      <c r="AY1050" s="234" t="s">
        <v>122</v>
      </c>
    </row>
    <row r="1051" s="13" customFormat="1">
      <c r="A1051" s="13"/>
      <c r="B1051" s="224"/>
      <c r="C1051" s="225"/>
      <c r="D1051" s="226" t="s">
        <v>132</v>
      </c>
      <c r="E1051" s="227" t="s">
        <v>19</v>
      </c>
      <c r="F1051" s="228" t="s">
        <v>762</v>
      </c>
      <c r="G1051" s="225"/>
      <c r="H1051" s="227" t="s">
        <v>19</v>
      </c>
      <c r="I1051" s="229"/>
      <c r="J1051" s="225"/>
      <c r="K1051" s="225"/>
      <c r="L1051" s="230"/>
      <c r="M1051" s="231"/>
      <c r="N1051" s="232"/>
      <c r="O1051" s="232"/>
      <c r="P1051" s="232"/>
      <c r="Q1051" s="232"/>
      <c r="R1051" s="232"/>
      <c r="S1051" s="232"/>
      <c r="T1051" s="23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4" t="s">
        <v>132</v>
      </c>
      <c r="AU1051" s="234" t="s">
        <v>85</v>
      </c>
      <c r="AV1051" s="13" t="s">
        <v>83</v>
      </c>
      <c r="AW1051" s="13" t="s">
        <v>37</v>
      </c>
      <c r="AX1051" s="13" t="s">
        <v>75</v>
      </c>
      <c r="AY1051" s="234" t="s">
        <v>122</v>
      </c>
    </row>
    <row r="1052" s="14" customFormat="1">
      <c r="A1052" s="14"/>
      <c r="B1052" s="235"/>
      <c r="C1052" s="236"/>
      <c r="D1052" s="226" t="s">
        <v>132</v>
      </c>
      <c r="E1052" s="237" t="s">
        <v>19</v>
      </c>
      <c r="F1052" s="238" t="s">
        <v>146</v>
      </c>
      <c r="G1052" s="236"/>
      <c r="H1052" s="239">
        <v>3</v>
      </c>
      <c r="I1052" s="240"/>
      <c r="J1052" s="236"/>
      <c r="K1052" s="236"/>
      <c r="L1052" s="241"/>
      <c r="M1052" s="242"/>
      <c r="N1052" s="243"/>
      <c r="O1052" s="243"/>
      <c r="P1052" s="243"/>
      <c r="Q1052" s="243"/>
      <c r="R1052" s="243"/>
      <c r="S1052" s="243"/>
      <c r="T1052" s="24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45" t="s">
        <v>132</v>
      </c>
      <c r="AU1052" s="245" t="s">
        <v>85</v>
      </c>
      <c r="AV1052" s="14" t="s">
        <v>85</v>
      </c>
      <c r="AW1052" s="14" t="s">
        <v>37</v>
      </c>
      <c r="AX1052" s="14" t="s">
        <v>75</v>
      </c>
      <c r="AY1052" s="245" t="s">
        <v>122</v>
      </c>
    </row>
    <row r="1053" s="13" customFormat="1">
      <c r="A1053" s="13"/>
      <c r="B1053" s="224"/>
      <c r="C1053" s="225"/>
      <c r="D1053" s="226" t="s">
        <v>132</v>
      </c>
      <c r="E1053" s="227" t="s">
        <v>19</v>
      </c>
      <c r="F1053" s="228" t="s">
        <v>763</v>
      </c>
      <c r="G1053" s="225"/>
      <c r="H1053" s="227" t="s">
        <v>19</v>
      </c>
      <c r="I1053" s="229"/>
      <c r="J1053" s="225"/>
      <c r="K1053" s="225"/>
      <c r="L1053" s="230"/>
      <c r="M1053" s="231"/>
      <c r="N1053" s="232"/>
      <c r="O1053" s="232"/>
      <c r="P1053" s="232"/>
      <c r="Q1053" s="232"/>
      <c r="R1053" s="232"/>
      <c r="S1053" s="232"/>
      <c r="T1053" s="23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4" t="s">
        <v>132</v>
      </c>
      <c r="AU1053" s="234" t="s">
        <v>85</v>
      </c>
      <c r="AV1053" s="13" t="s">
        <v>83</v>
      </c>
      <c r="AW1053" s="13" t="s">
        <v>37</v>
      </c>
      <c r="AX1053" s="13" t="s">
        <v>75</v>
      </c>
      <c r="AY1053" s="234" t="s">
        <v>122</v>
      </c>
    </row>
    <row r="1054" s="13" customFormat="1">
      <c r="A1054" s="13"/>
      <c r="B1054" s="224"/>
      <c r="C1054" s="225"/>
      <c r="D1054" s="226" t="s">
        <v>132</v>
      </c>
      <c r="E1054" s="227" t="s">
        <v>19</v>
      </c>
      <c r="F1054" s="228" t="s">
        <v>961</v>
      </c>
      <c r="G1054" s="225"/>
      <c r="H1054" s="227" t="s">
        <v>19</v>
      </c>
      <c r="I1054" s="229"/>
      <c r="J1054" s="225"/>
      <c r="K1054" s="225"/>
      <c r="L1054" s="230"/>
      <c r="M1054" s="231"/>
      <c r="N1054" s="232"/>
      <c r="O1054" s="232"/>
      <c r="P1054" s="232"/>
      <c r="Q1054" s="232"/>
      <c r="R1054" s="232"/>
      <c r="S1054" s="232"/>
      <c r="T1054" s="23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4" t="s">
        <v>132</v>
      </c>
      <c r="AU1054" s="234" t="s">
        <v>85</v>
      </c>
      <c r="AV1054" s="13" t="s">
        <v>83</v>
      </c>
      <c r="AW1054" s="13" t="s">
        <v>37</v>
      </c>
      <c r="AX1054" s="13" t="s">
        <v>75</v>
      </c>
      <c r="AY1054" s="234" t="s">
        <v>122</v>
      </c>
    </row>
    <row r="1055" s="14" customFormat="1">
      <c r="A1055" s="14"/>
      <c r="B1055" s="235"/>
      <c r="C1055" s="236"/>
      <c r="D1055" s="226" t="s">
        <v>132</v>
      </c>
      <c r="E1055" s="237" t="s">
        <v>19</v>
      </c>
      <c r="F1055" s="238" t="s">
        <v>150</v>
      </c>
      <c r="G1055" s="236"/>
      <c r="H1055" s="239">
        <v>6</v>
      </c>
      <c r="I1055" s="240"/>
      <c r="J1055" s="236"/>
      <c r="K1055" s="236"/>
      <c r="L1055" s="241"/>
      <c r="M1055" s="242"/>
      <c r="N1055" s="243"/>
      <c r="O1055" s="243"/>
      <c r="P1055" s="243"/>
      <c r="Q1055" s="243"/>
      <c r="R1055" s="243"/>
      <c r="S1055" s="243"/>
      <c r="T1055" s="24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5" t="s">
        <v>132</v>
      </c>
      <c r="AU1055" s="245" t="s">
        <v>85</v>
      </c>
      <c r="AV1055" s="14" t="s">
        <v>85</v>
      </c>
      <c r="AW1055" s="14" t="s">
        <v>37</v>
      </c>
      <c r="AX1055" s="14" t="s">
        <v>75</v>
      </c>
      <c r="AY1055" s="245" t="s">
        <v>122</v>
      </c>
    </row>
    <row r="1056" s="13" customFormat="1">
      <c r="A1056" s="13"/>
      <c r="B1056" s="224"/>
      <c r="C1056" s="225"/>
      <c r="D1056" s="226" t="s">
        <v>132</v>
      </c>
      <c r="E1056" s="227" t="s">
        <v>19</v>
      </c>
      <c r="F1056" s="228" t="s">
        <v>766</v>
      </c>
      <c r="G1056" s="225"/>
      <c r="H1056" s="227" t="s">
        <v>19</v>
      </c>
      <c r="I1056" s="229"/>
      <c r="J1056" s="225"/>
      <c r="K1056" s="225"/>
      <c r="L1056" s="230"/>
      <c r="M1056" s="231"/>
      <c r="N1056" s="232"/>
      <c r="O1056" s="232"/>
      <c r="P1056" s="232"/>
      <c r="Q1056" s="232"/>
      <c r="R1056" s="232"/>
      <c r="S1056" s="232"/>
      <c r="T1056" s="23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34" t="s">
        <v>132</v>
      </c>
      <c r="AU1056" s="234" t="s">
        <v>85</v>
      </c>
      <c r="AV1056" s="13" t="s">
        <v>83</v>
      </c>
      <c r="AW1056" s="13" t="s">
        <v>37</v>
      </c>
      <c r="AX1056" s="13" t="s">
        <v>75</v>
      </c>
      <c r="AY1056" s="234" t="s">
        <v>122</v>
      </c>
    </row>
    <row r="1057" s="13" customFormat="1">
      <c r="A1057" s="13"/>
      <c r="B1057" s="224"/>
      <c r="C1057" s="225"/>
      <c r="D1057" s="226" t="s">
        <v>132</v>
      </c>
      <c r="E1057" s="227" t="s">
        <v>19</v>
      </c>
      <c r="F1057" s="228" t="s">
        <v>951</v>
      </c>
      <c r="G1057" s="225"/>
      <c r="H1057" s="227" t="s">
        <v>19</v>
      </c>
      <c r="I1057" s="229"/>
      <c r="J1057" s="225"/>
      <c r="K1057" s="225"/>
      <c r="L1057" s="230"/>
      <c r="M1057" s="231"/>
      <c r="N1057" s="232"/>
      <c r="O1057" s="232"/>
      <c r="P1057" s="232"/>
      <c r="Q1057" s="232"/>
      <c r="R1057" s="232"/>
      <c r="S1057" s="232"/>
      <c r="T1057" s="23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4" t="s">
        <v>132</v>
      </c>
      <c r="AU1057" s="234" t="s">
        <v>85</v>
      </c>
      <c r="AV1057" s="13" t="s">
        <v>83</v>
      </c>
      <c r="AW1057" s="13" t="s">
        <v>37</v>
      </c>
      <c r="AX1057" s="13" t="s">
        <v>75</v>
      </c>
      <c r="AY1057" s="234" t="s">
        <v>122</v>
      </c>
    </row>
    <row r="1058" s="14" customFormat="1">
      <c r="A1058" s="14"/>
      <c r="B1058" s="235"/>
      <c r="C1058" s="236"/>
      <c r="D1058" s="226" t="s">
        <v>132</v>
      </c>
      <c r="E1058" s="237" t="s">
        <v>19</v>
      </c>
      <c r="F1058" s="238" t="s">
        <v>85</v>
      </c>
      <c r="G1058" s="236"/>
      <c r="H1058" s="239">
        <v>2</v>
      </c>
      <c r="I1058" s="240"/>
      <c r="J1058" s="236"/>
      <c r="K1058" s="236"/>
      <c r="L1058" s="241"/>
      <c r="M1058" s="242"/>
      <c r="N1058" s="243"/>
      <c r="O1058" s="243"/>
      <c r="P1058" s="243"/>
      <c r="Q1058" s="243"/>
      <c r="R1058" s="243"/>
      <c r="S1058" s="243"/>
      <c r="T1058" s="24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45" t="s">
        <v>132</v>
      </c>
      <c r="AU1058" s="245" t="s">
        <v>85</v>
      </c>
      <c r="AV1058" s="14" t="s">
        <v>85</v>
      </c>
      <c r="AW1058" s="14" t="s">
        <v>37</v>
      </c>
      <c r="AX1058" s="14" t="s">
        <v>75</v>
      </c>
      <c r="AY1058" s="245" t="s">
        <v>122</v>
      </c>
    </row>
    <row r="1059" s="13" customFormat="1">
      <c r="A1059" s="13"/>
      <c r="B1059" s="224"/>
      <c r="C1059" s="225"/>
      <c r="D1059" s="226" t="s">
        <v>132</v>
      </c>
      <c r="E1059" s="227" t="s">
        <v>19</v>
      </c>
      <c r="F1059" s="228" t="s">
        <v>952</v>
      </c>
      <c r="G1059" s="225"/>
      <c r="H1059" s="227" t="s">
        <v>19</v>
      </c>
      <c r="I1059" s="229"/>
      <c r="J1059" s="225"/>
      <c r="K1059" s="225"/>
      <c r="L1059" s="230"/>
      <c r="M1059" s="231"/>
      <c r="N1059" s="232"/>
      <c r="O1059" s="232"/>
      <c r="P1059" s="232"/>
      <c r="Q1059" s="232"/>
      <c r="R1059" s="232"/>
      <c r="S1059" s="232"/>
      <c r="T1059" s="23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4" t="s">
        <v>132</v>
      </c>
      <c r="AU1059" s="234" t="s">
        <v>85</v>
      </c>
      <c r="AV1059" s="13" t="s">
        <v>83</v>
      </c>
      <c r="AW1059" s="13" t="s">
        <v>37</v>
      </c>
      <c r="AX1059" s="13" t="s">
        <v>75</v>
      </c>
      <c r="AY1059" s="234" t="s">
        <v>122</v>
      </c>
    </row>
    <row r="1060" s="13" customFormat="1">
      <c r="A1060" s="13"/>
      <c r="B1060" s="224"/>
      <c r="C1060" s="225"/>
      <c r="D1060" s="226" t="s">
        <v>132</v>
      </c>
      <c r="E1060" s="227" t="s">
        <v>19</v>
      </c>
      <c r="F1060" s="228" t="s">
        <v>953</v>
      </c>
      <c r="G1060" s="225"/>
      <c r="H1060" s="227" t="s">
        <v>19</v>
      </c>
      <c r="I1060" s="229"/>
      <c r="J1060" s="225"/>
      <c r="K1060" s="225"/>
      <c r="L1060" s="230"/>
      <c r="M1060" s="231"/>
      <c r="N1060" s="232"/>
      <c r="O1060" s="232"/>
      <c r="P1060" s="232"/>
      <c r="Q1060" s="232"/>
      <c r="R1060" s="232"/>
      <c r="S1060" s="232"/>
      <c r="T1060" s="23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4" t="s">
        <v>132</v>
      </c>
      <c r="AU1060" s="234" t="s">
        <v>85</v>
      </c>
      <c r="AV1060" s="13" t="s">
        <v>83</v>
      </c>
      <c r="AW1060" s="13" t="s">
        <v>37</v>
      </c>
      <c r="AX1060" s="13" t="s">
        <v>75</v>
      </c>
      <c r="AY1060" s="234" t="s">
        <v>122</v>
      </c>
    </row>
    <row r="1061" s="14" customFormat="1">
      <c r="A1061" s="14"/>
      <c r="B1061" s="235"/>
      <c r="C1061" s="236"/>
      <c r="D1061" s="226" t="s">
        <v>132</v>
      </c>
      <c r="E1061" s="237" t="s">
        <v>19</v>
      </c>
      <c r="F1061" s="238" t="s">
        <v>85</v>
      </c>
      <c r="G1061" s="236"/>
      <c r="H1061" s="239">
        <v>2</v>
      </c>
      <c r="I1061" s="240"/>
      <c r="J1061" s="236"/>
      <c r="K1061" s="236"/>
      <c r="L1061" s="241"/>
      <c r="M1061" s="242"/>
      <c r="N1061" s="243"/>
      <c r="O1061" s="243"/>
      <c r="P1061" s="243"/>
      <c r="Q1061" s="243"/>
      <c r="R1061" s="243"/>
      <c r="S1061" s="243"/>
      <c r="T1061" s="24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5" t="s">
        <v>132</v>
      </c>
      <c r="AU1061" s="245" t="s">
        <v>85</v>
      </c>
      <c r="AV1061" s="14" t="s">
        <v>85</v>
      </c>
      <c r="AW1061" s="14" t="s">
        <v>37</v>
      </c>
      <c r="AX1061" s="14" t="s">
        <v>75</v>
      </c>
      <c r="AY1061" s="245" t="s">
        <v>122</v>
      </c>
    </row>
    <row r="1062" s="13" customFormat="1">
      <c r="A1062" s="13"/>
      <c r="B1062" s="224"/>
      <c r="C1062" s="225"/>
      <c r="D1062" s="226" t="s">
        <v>132</v>
      </c>
      <c r="E1062" s="227" t="s">
        <v>19</v>
      </c>
      <c r="F1062" s="228" t="s">
        <v>962</v>
      </c>
      <c r="G1062" s="225"/>
      <c r="H1062" s="227" t="s">
        <v>19</v>
      </c>
      <c r="I1062" s="229"/>
      <c r="J1062" s="225"/>
      <c r="K1062" s="225"/>
      <c r="L1062" s="230"/>
      <c r="M1062" s="231"/>
      <c r="N1062" s="232"/>
      <c r="O1062" s="232"/>
      <c r="P1062" s="232"/>
      <c r="Q1062" s="232"/>
      <c r="R1062" s="232"/>
      <c r="S1062" s="232"/>
      <c r="T1062" s="23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4" t="s">
        <v>132</v>
      </c>
      <c r="AU1062" s="234" t="s">
        <v>85</v>
      </c>
      <c r="AV1062" s="13" t="s">
        <v>83</v>
      </c>
      <c r="AW1062" s="13" t="s">
        <v>37</v>
      </c>
      <c r="AX1062" s="13" t="s">
        <v>75</v>
      </c>
      <c r="AY1062" s="234" t="s">
        <v>122</v>
      </c>
    </row>
    <row r="1063" s="13" customFormat="1">
      <c r="A1063" s="13"/>
      <c r="B1063" s="224"/>
      <c r="C1063" s="225"/>
      <c r="D1063" s="226" t="s">
        <v>132</v>
      </c>
      <c r="E1063" s="227" t="s">
        <v>19</v>
      </c>
      <c r="F1063" s="228" t="s">
        <v>955</v>
      </c>
      <c r="G1063" s="225"/>
      <c r="H1063" s="227" t="s">
        <v>19</v>
      </c>
      <c r="I1063" s="229"/>
      <c r="J1063" s="225"/>
      <c r="K1063" s="225"/>
      <c r="L1063" s="230"/>
      <c r="M1063" s="231"/>
      <c r="N1063" s="232"/>
      <c r="O1063" s="232"/>
      <c r="P1063" s="232"/>
      <c r="Q1063" s="232"/>
      <c r="R1063" s="232"/>
      <c r="S1063" s="232"/>
      <c r="T1063" s="23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4" t="s">
        <v>132</v>
      </c>
      <c r="AU1063" s="234" t="s">
        <v>85</v>
      </c>
      <c r="AV1063" s="13" t="s">
        <v>83</v>
      </c>
      <c r="AW1063" s="13" t="s">
        <v>37</v>
      </c>
      <c r="AX1063" s="13" t="s">
        <v>75</v>
      </c>
      <c r="AY1063" s="234" t="s">
        <v>122</v>
      </c>
    </row>
    <row r="1064" s="14" customFormat="1">
      <c r="A1064" s="14"/>
      <c r="B1064" s="235"/>
      <c r="C1064" s="236"/>
      <c r="D1064" s="226" t="s">
        <v>132</v>
      </c>
      <c r="E1064" s="237" t="s">
        <v>19</v>
      </c>
      <c r="F1064" s="238" t="s">
        <v>85</v>
      </c>
      <c r="G1064" s="236"/>
      <c r="H1064" s="239">
        <v>2</v>
      </c>
      <c r="I1064" s="240"/>
      <c r="J1064" s="236"/>
      <c r="K1064" s="236"/>
      <c r="L1064" s="241"/>
      <c r="M1064" s="242"/>
      <c r="N1064" s="243"/>
      <c r="O1064" s="243"/>
      <c r="P1064" s="243"/>
      <c r="Q1064" s="243"/>
      <c r="R1064" s="243"/>
      <c r="S1064" s="243"/>
      <c r="T1064" s="24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45" t="s">
        <v>132</v>
      </c>
      <c r="AU1064" s="245" t="s">
        <v>85</v>
      </c>
      <c r="AV1064" s="14" t="s">
        <v>85</v>
      </c>
      <c r="AW1064" s="14" t="s">
        <v>37</v>
      </c>
      <c r="AX1064" s="14" t="s">
        <v>75</v>
      </c>
      <c r="AY1064" s="245" t="s">
        <v>122</v>
      </c>
    </row>
    <row r="1065" s="15" customFormat="1">
      <c r="A1065" s="15"/>
      <c r="B1065" s="246"/>
      <c r="C1065" s="247"/>
      <c r="D1065" s="226" t="s">
        <v>132</v>
      </c>
      <c r="E1065" s="248" t="s">
        <v>19</v>
      </c>
      <c r="F1065" s="249" t="s">
        <v>140</v>
      </c>
      <c r="G1065" s="247"/>
      <c r="H1065" s="250">
        <v>18</v>
      </c>
      <c r="I1065" s="251"/>
      <c r="J1065" s="247"/>
      <c r="K1065" s="247"/>
      <c r="L1065" s="252"/>
      <c r="M1065" s="253"/>
      <c r="N1065" s="254"/>
      <c r="O1065" s="254"/>
      <c r="P1065" s="254"/>
      <c r="Q1065" s="254"/>
      <c r="R1065" s="254"/>
      <c r="S1065" s="254"/>
      <c r="T1065" s="255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56" t="s">
        <v>132</v>
      </c>
      <c r="AU1065" s="256" t="s">
        <v>85</v>
      </c>
      <c r="AV1065" s="15" t="s">
        <v>129</v>
      </c>
      <c r="AW1065" s="15" t="s">
        <v>37</v>
      </c>
      <c r="AX1065" s="15" t="s">
        <v>83</v>
      </c>
      <c r="AY1065" s="256" t="s">
        <v>122</v>
      </c>
    </row>
    <row r="1066" s="2" customFormat="1" ht="16.5" customHeight="1">
      <c r="A1066" s="40"/>
      <c r="B1066" s="41"/>
      <c r="C1066" s="257" t="s">
        <v>570</v>
      </c>
      <c r="D1066" s="257" t="s">
        <v>205</v>
      </c>
      <c r="E1066" s="258" t="s">
        <v>963</v>
      </c>
      <c r="F1066" s="259" t="s">
        <v>964</v>
      </c>
      <c r="G1066" s="260" t="s">
        <v>184</v>
      </c>
      <c r="H1066" s="261">
        <v>10</v>
      </c>
      <c r="I1066" s="262"/>
      <c r="J1066" s="263">
        <f>ROUND(I1066*H1066,2)</f>
        <v>0</v>
      </c>
      <c r="K1066" s="259" t="s">
        <v>179</v>
      </c>
      <c r="L1066" s="264"/>
      <c r="M1066" s="265" t="s">
        <v>19</v>
      </c>
      <c r="N1066" s="266" t="s">
        <v>46</v>
      </c>
      <c r="O1066" s="86"/>
      <c r="P1066" s="215">
        <f>O1066*H1066</f>
        <v>0</v>
      </c>
      <c r="Q1066" s="215">
        <v>0</v>
      </c>
      <c r="R1066" s="215">
        <f>Q1066*H1066</f>
        <v>0</v>
      </c>
      <c r="S1066" s="215">
        <v>0</v>
      </c>
      <c r="T1066" s="216">
        <f>S1066*H1066</f>
        <v>0</v>
      </c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R1066" s="217" t="s">
        <v>513</v>
      </c>
      <c r="AT1066" s="217" t="s">
        <v>205</v>
      </c>
      <c r="AU1066" s="217" t="s">
        <v>85</v>
      </c>
      <c r="AY1066" s="19" t="s">
        <v>122</v>
      </c>
      <c r="BE1066" s="218">
        <f>IF(N1066="základní",J1066,0)</f>
        <v>0</v>
      </c>
      <c r="BF1066" s="218">
        <f>IF(N1066="snížená",J1066,0)</f>
        <v>0</v>
      </c>
      <c r="BG1066" s="218">
        <f>IF(N1066="zákl. přenesená",J1066,0)</f>
        <v>0</v>
      </c>
      <c r="BH1066" s="218">
        <f>IF(N1066="sníž. přenesená",J1066,0)</f>
        <v>0</v>
      </c>
      <c r="BI1066" s="218">
        <f>IF(N1066="nulová",J1066,0)</f>
        <v>0</v>
      </c>
      <c r="BJ1066" s="19" t="s">
        <v>83</v>
      </c>
      <c r="BK1066" s="218">
        <f>ROUND(I1066*H1066,2)</f>
        <v>0</v>
      </c>
      <c r="BL1066" s="19" t="s">
        <v>327</v>
      </c>
      <c r="BM1066" s="217" t="s">
        <v>965</v>
      </c>
    </row>
    <row r="1067" s="13" customFormat="1">
      <c r="A1067" s="13"/>
      <c r="B1067" s="224"/>
      <c r="C1067" s="225"/>
      <c r="D1067" s="226" t="s">
        <v>132</v>
      </c>
      <c r="E1067" s="227" t="s">
        <v>19</v>
      </c>
      <c r="F1067" s="228" t="s">
        <v>407</v>
      </c>
      <c r="G1067" s="225"/>
      <c r="H1067" s="227" t="s">
        <v>19</v>
      </c>
      <c r="I1067" s="229"/>
      <c r="J1067" s="225"/>
      <c r="K1067" s="225"/>
      <c r="L1067" s="230"/>
      <c r="M1067" s="231"/>
      <c r="N1067" s="232"/>
      <c r="O1067" s="232"/>
      <c r="P1067" s="232"/>
      <c r="Q1067" s="232"/>
      <c r="R1067" s="232"/>
      <c r="S1067" s="232"/>
      <c r="T1067" s="23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4" t="s">
        <v>132</v>
      </c>
      <c r="AU1067" s="234" t="s">
        <v>85</v>
      </c>
      <c r="AV1067" s="13" t="s">
        <v>83</v>
      </c>
      <c r="AW1067" s="13" t="s">
        <v>37</v>
      </c>
      <c r="AX1067" s="13" t="s">
        <v>75</v>
      </c>
      <c r="AY1067" s="234" t="s">
        <v>122</v>
      </c>
    </row>
    <row r="1068" s="13" customFormat="1">
      <c r="A1068" s="13"/>
      <c r="B1068" s="224"/>
      <c r="C1068" s="225"/>
      <c r="D1068" s="226" t="s">
        <v>132</v>
      </c>
      <c r="E1068" s="227" t="s">
        <v>19</v>
      </c>
      <c r="F1068" s="228" t="s">
        <v>758</v>
      </c>
      <c r="G1068" s="225"/>
      <c r="H1068" s="227" t="s">
        <v>19</v>
      </c>
      <c r="I1068" s="229"/>
      <c r="J1068" s="225"/>
      <c r="K1068" s="225"/>
      <c r="L1068" s="230"/>
      <c r="M1068" s="231"/>
      <c r="N1068" s="232"/>
      <c r="O1068" s="232"/>
      <c r="P1068" s="232"/>
      <c r="Q1068" s="232"/>
      <c r="R1068" s="232"/>
      <c r="S1068" s="232"/>
      <c r="T1068" s="23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4" t="s">
        <v>132</v>
      </c>
      <c r="AU1068" s="234" t="s">
        <v>85</v>
      </c>
      <c r="AV1068" s="13" t="s">
        <v>83</v>
      </c>
      <c r="AW1068" s="13" t="s">
        <v>37</v>
      </c>
      <c r="AX1068" s="13" t="s">
        <v>75</v>
      </c>
      <c r="AY1068" s="234" t="s">
        <v>122</v>
      </c>
    </row>
    <row r="1069" s="13" customFormat="1">
      <c r="A1069" s="13"/>
      <c r="B1069" s="224"/>
      <c r="C1069" s="225"/>
      <c r="D1069" s="226" t="s">
        <v>132</v>
      </c>
      <c r="E1069" s="227" t="s">
        <v>19</v>
      </c>
      <c r="F1069" s="228" t="s">
        <v>950</v>
      </c>
      <c r="G1069" s="225"/>
      <c r="H1069" s="227" t="s">
        <v>19</v>
      </c>
      <c r="I1069" s="229"/>
      <c r="J1069" s="225"/>
      <c r="K1069" s="225"/>
      <c r="L1069" s="230"/>
      <c r="M1069" s="231"/>
      <c r="N1069" s="232"/>
      <c r="O1069" s="232"/>
      <c r="P1069" s="232"/>
      <c r="Q1069" s="232"/>
      <c r="R1069" s="232"/>
      <c r="S1069" s="232"/>
      <c r="T1069" s="23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34" t="s">
        <v>132</v>
      </c>
      <c r="AU1069" s="234" t="s">
        <v>85</v>
      </c>
      <c r="AV1069" s="13" t="s">
        <v>83</v>
      </c>
      <c r="AW1069" s="13" t="s">
        <v>37</v>
      </c>
      <c r="AX1069" s="13" t="s">
        <v>75</v>
      </c>
      <c r="AY1069" s="234" t="s">
        <v>122</v>
      </c>
    </row>
    <row r="1070" s="14" customFormat="1">
      <c r="A1070" s="14"/>
      <c r="B1070" s="235"/>
      <c r="C1070" s="236"/>
      <c r="D1070" s="226" t="s">
        <v>132</v>
      </c>
      <c r="E1070" s="237" t="s">
        <v>19</v>
      </c>
      <c r="F1070" s="238" t="s">
        <v>146</v>
      </c>
      <c r="G1070" s="236"/>
      <c r="H1070" s="239">
        <v>3</v>
      </c>
      <c r="I1070" s="240"/>
      <c r="J1070" s="236"/>
      <c r="K1070" s="236"/>
      <c r="L1070" s="241"/>
      <c r="M1070" s="242"/>
      <c r="N1070" s="243"/>
      <c r="O1070" s="243"/>
      <c r="P1070" s="243"/>
      <c r="Q1070" s="243"/>
      <c r="R1070" s="243"/>
      <c r="S1070" s="243"/>
      <c r="T1070" s="24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45" t="s">
        <v>132</v>
      </c>
      <c r="AU1070" s="245" t="s">
        <v>85</v>
      </c>
      <c r="AV1070" s="14" t="s">
        <v>85</v>
      </c>
      <c r="AW1070" s="14" t="s">
        <v>37</v>
      </c>
      <c r="AX1070" s="14" t="s">
        <v>75</v>
      </c>
      <c r="AY1070" s="245" t="s">
        <v>122</v>
      </c>
    </row>
    <row r="1071" s="13" customFormat="1">
      <c r="A1071" s="13"/>
      <c r="B1071" s="224"/>
      <c r="C1071" s="225"/>
      <c r="D1071" s="226" t="s">
        <v>132</v>
      </c>
      <c r="E1071" s="227" t="s">
        <v>19</v>
      </c>
      <c r="F1071" s="228" t="s">
        <v>761</v>
      </c>
      <c r="G1071" s="225"/>
      <c r="H1071" s="227" t="s">
        <v>19</v>
      </c>
      <c r="I1071" s="229"/>
      <c r="J1071" s="225"/>
      <c r="K1071" s="225"/>
      <c r="L1071" s="230"/>
      <c r="M1071" s="231"/>
      <c r="N1071" s="232"/>
      <c r="O1071" s="232"/>
      <c r="P1071" s="232"/>
      <c r="Q1071" s="232"/>
      <c r="R1071" s="232"/>
      <c r="S1071" s="232"/>
      <c r="T1071" s="23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4" t="s">
        <v>132</v>
      </c>
      <c r="AU1071" s="234" t="s">
        <v>85</v>
      </c>
      <c r="AV1071" s="13" t="s">
        <v>83</v>
      </c>
      <c r="AW1071" s="13" t="s">
        <v>37</v>
      </c>
      <c r="AX1071" s="13" t="s">
        <v>75</v>
      </c>
      <c r="AY1071" s="234" t="s">
        <v>122</v>
      </c>
    </row>
    <row r="1072" s="13" customFormat="1">
      <c r="A1072" s="13"/>
      <c r="B1072" s="224"/>
      <c r="C1072" s="225"/>
      <c r="D1072" s="226" t="s">
        <v>132</v>
      </c>
      <c r="E1072" s="227" t="s">
        <v>19</v>
      </c>
      <c r="F1072" s="228" t="s">
        <v>762</v>
      </c>
      <c r="G1072" s="225"/>
      <c r="H1072" s="227" t="s">
        <v>19</v>
      </c>
      <c r="I1072" s="229"/>
      <c r="J1072" s="225"/>
      <c r="K1072" s="225"/>
      <c r="L1072" s="230"/>
      <c r="M1072" s="231"/>
      <c r="N1072" s="232"/>
      <c r="O1072" s="232"/>
      <c r="P1072" s="232"/>
      <c r="Q1072" s="232"/>
      <c r="R1072" s="232"/>
      <c r="S1072" s="232"/>
      <c r="T1072" s="23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4" t="s">
        <v>132</v>
      </c>
      <c r="AU1072" s="234" t="s">
        <v>85</v>
      </c>
      <c r="AV1072" s="13" t="s">
        <v>83</v>
      </c>
      <c r="AW1072" s="13" t="s">
        <v>37</v>
      </c>
      <c r="AX1072" s="13" t="s">
        <v>75</v>
      </c>
      <c r="AY1072" s="234" t="s">
        <v>122</v>
      </c>
    </row>
    <row r="1073" s="14" customFormat="1">
      <c r="A1073" s="14"/>
      <c r="B1073" s="235"/>
      <c r="C1073" s="236"/>
      <c r="D1073" s="226" t="s">
        <v>132</v>
      </c>
      <c r="E1073" s="237" t="s">
        <v>19</v>
      </c>
      <c r="F1073" s="238" t="s">
        <v>146</v>
      </c>
      <c r="G1073" s="236"/>
      <c r="H1073" s="239">
        <v>3</v>
      </c>
      <c r="I1073" s="240"/>
      <c r="J1073" s="236"/>
      <c r="K1073" s="236"/>
      <c r="L1073" s="241"/>
      <c r="M1073" s="242"/>
      <c r="N1073" s="243"/>
      <c r="O1073" s="243"/>
      <c r="P1073" s="243"/>
      <c r="Q1073" s="243"/>
      <c r="R1073" s="243"/>
      <c r="S1073" s="243"/>
      <c r="T1073" s="24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45" t="s">
        <v>132</v>
      </c>
      <c r="AU1073" s="245" t="s">
        <v>85</v>
      </c>
      <c r="AV1073" s="14" t="s">
        <v>85</v>
      </c>
      <c r="AW1073" s="14" t="s">
        <v>37</v>
      </c>
      <c r="AX1073" s="14" t="s">
        <v>75</v>
      </c>
      <c r="AY1073" s="245" t="s">
        <v>122</v>
      </c>
    </row>
    <row r="1074" s="13" customFormat="1">
      <c r="A1074" s="13"/>
      <c r="B1074" s="224"/>
      <c r="C1074" s="225"/>
      <c r="D1074" s="226" t="s">
        <v>132</v>
      </c>
      <c r="E1074" s="227" t="s">
        <v>19</v>
      </c>
      <c r="F1074" s="228" t="s">
        <v>766</v>
      </c>
      <c r="G1074" s="225"/>
      <c r="H1074" s="227" t="s">
        <v>19</v>
      </c>
      <c r="I1074" s="229"/>
      <c r="J1074" s="225"/>
      <c r="K1074" s="225"/>
      <c r="L1074" s="230"/>
      <c r="M1074" s="231"/>
      <c r="N1074" s="232"/>
      <c r="O1074" s="232"/>
      <c r="P1074" s="232"/>
      <c r="Q1074" s="232"/>
      <c r="R1074" s="232"/>
      <c r="S1074" s="232"/>
      <c r="T1074" s="23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4" t="s">
        <v>132</v>
      </c>
      <c r="AU1074" s="234" t="s">
        <v>85</v>
      </c>
      <c r="AV1074" s="13" t="s">
        <v>83</v>
      </c>
      <c r="AW1074" s="13" t="s">
        <v>37</v>
      </c>
      <c r="AX1074" s="13" t="s">
        <v>75</v>
      </c>
      <c r="AY1074" s="234" t="s">
        <v>122</v>
      </c>
    </row>
    <row r="1075" s="13" customFormat="1">
      <c r="A1075" s="13"/>
      <c r="B1075" s="224"/>
      <c r="C1075" s="225"/>
      <c r="D1075" s="226" t="s">
        <v>132</v>
      </c>
      <c r="E1075" s="227" t="s">
        <v>19</v>
      </c>
      <c r="F1075" s="228" t="s">
        <v>951</v>
      </c>
      <c r="G1075" s="225"/>
      <c r="H1075" s="227" t="s">
        <v>19</v>
      </c>
      <c r="I1075" s="229"/>
      <c r="J1075" s="225"/>
      <c r="K1075" s="225"/>
      <c r="L1075" s="230"/>
      <c r="M1075" s="231"/>
      <c r="N1075" s="232"/>
      <c r="O1075" s="232"/>
      <c r="P1075" s="232"/>
      <c r="Q1075" s="232"/>
      <c r="R1075" s="232"/>
      <c r="S1075" s="232"/>
      <c r="T1075" s="23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4" t="s">
        <v>132</v>
      </c>
      <c r="AU1075" s="234" t="s">
        <v>85</v>
      </c>
      <c r="AV1075" s="13" t="s">
        <v>83</v>
      </c>
      <c r="AW1075" s="13" t="s">
        <v>37</v>
      </c>
      <c r="AX1075" s="13" t="s">
        <v>75</v>
      </c>
      <c r="AY1075" s="234" t="s">
        <v>122</v>
      </c>
    </row>
    <row r="1076" s="14" customFormat="1">
      <c r="A1076" s="14"/>
      <c r="B1076" s="235"/>
      <c r="C1076" s="236"/>
      <c r="D1076" s="226" t="s">
        <v>132</v>
      </c>
      <c r="E1076" s="237" t="s">
        <v>19</v>
      </c>
      <c r="F1076" s="238" t="s">
        <v>85</v>
      </c>
      <c r="G1076" s="236"/>
      <c r="H1076" s="239">
        <v>2</v>
      </c>
      <c r="I1076" s="240"/>
      <c r="J1076" s="236"/>
      <c r="K1076" s="236"/>
      <c r="L1076" s="241"/>
      <c r="M1076" s="242"/>
      <c r="N1076" s="243"/>
      <c r="O1076" s="243"/>
      <c r="P1076" s="243"/>
      <c r="Q1076" s="243"/>
      <c r="R1076" s="243"/>
      <c r="S1076" s="243"/>
      <c r="T1076" s="24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45" t="s">
        <v>132</v>
      </c>
      <c r="AU1076" s="245" t="s">
        <v>85</v>
      </c>
      <c r="AV1076" s="14" t="s">
        <v>85</v>
      </c>
      <c r="AW1076" s="14" t="s">
        <v>37</v>
      </c>
      <c r="AX1076" s="14" t="s">
        <v>75</v>
      </c>
      <c r="AY1076" s="245" t="s">
        <v>122</v>
      </c>
    </row>
    <row r="1077" s="13" customFormat="1">
      <c r="A1077" s="13"/>
      <c r="B1077" s="224"/>
      <c r="C1077" s="225"/>
      <c r="D1077" s="226" t="s">
        <v>132</v>
      </c>
      <c r="E1077" s="227" t="s">
        <v>19</v>
      </c>
      <c r="F1077" s="228" t="s">
        <v>962</v>
      </c>
      <c r="G1077" s="225"/>
      <c r="H1077" s="227" t="s">
        <v>19</v>
      </c>
      <c r="I1077" s="229"/>
      <c r="J1077" s="225"/>
      <c r="K1077" s="225"/>
      <c r="L1077" s="230"/>
      <c r="M1077" s="231"/>
      <c r="N1077" s="232"/>
      <c r="O1077" s="232"/>
      <c r="P1077" s="232"/>
      <c r="Q1077" s="232"/>
      <c r="R1077" s="232"/>
      <c r="S1077" s="232"/>
      <c r="T1077" s="23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4" t="s">
        <v>132</v>
      </c>
      <c r="AU1077" s="234" t="s">
        <v>85</v>
      </c>
      <c r="AV1077" s="13" t="s">
        <v>83</v>
      </c>
      <c r="AW1077" s="13" t="s">
        <v>37</v>
      </c>
      <c r="AX1077" s="13" t="s">
        <v>75</v>
      </c>
      <c r="AY1077" s="234" t="s">
        <v>122</v>
      </c>
    </row>
    <row r="1078" s="13" customFormat="1">
      <c r="A1078" s="13"/>
      <c r="B1078" s="224"/>
      <c r="C1078" s="225"/>
      <c r="D1078" s="226" t="s">
        <v>132</v>
      </c>
      <c r="E1078" s="227" t="s">
        <v>19</v>
      </c>
      <c r="F1078" s="228" t="s">
        <v>966</v>
      </c>
      <c r="G1078" s="225"/>
      <c r="H1078" s="227" t="s">
        <v>19</v>
      </c>
      <c r="I1078" s="229"/>
      <c r="J1078" s="225"/>
      <c r="K1078" s="225"/>
      <c r="L1078" s="230"/>
      <c r="M1078" s="231"/>
      <c r="N1078" s="232"/>
      <c r="O1078" s="232"/>
      <c r="P1078" s="232"/>
      <c r="Q1078" s="232"/>
      <c r="R1078" s="232"/>
      <c r="S1078" s="232"/>
      <c r="T1078" s="23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4" t="s">
        <v>132</v>
      </c>
      <c r="AU1078" s="234" t="s">
        <v>85</v>
      </c>
      <c r="AV1078" s="13" t="s">
        <v>83</v>
      </c>
      <c r="AW1078" s="13" t="s">
        <v>37</v>
      </c>
      <c r="AX1078" s="13" t="s">
        <v>75</v>
      </c>
      <c r="AY1078" s="234" t="s">
        <v>122</v>
      </c>
    </row>
    <row r="1079" s="14" customFormat="1">
      <c r="A1079" s="14"/>
      <c r="B1079" s="235"/>
      <c r="C1079" s="236"/>
      <c r="D1079" s="226" t="s">
        <v>132</v>
      </c>
      <c r="E1079" s="237" t="s">
        <v>19</v>
      </c>
      <c r="F1079" s="238" t="s">
        <v>85</v>
      </c>
      <c r="G1079" s="236"/>
      <c r="H1079" s="239">
        <v>2</v>
      </c>
      <c r="I1079" s="240"/>
      <c r="J1079" s="236"/>
      <c r="K1079" s="236"/>
      <c r="L1079" s="241"/>
      <c r="M1079" s="242"/>
      <c r="N1079" s="243"/>
      <c r="O1079" s="243"/>
      <c r="P1079" s="243"/>
      <c r="Q1079" s="243"/>
      <c r="R1079" s="243"/>
      <c r="S1079" s="243"/>
      <c r="T1079" s="24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5" t="s">
        <v>132</v>
      </c>
      <c r="AU1079" s="245" t="s">
        <v>85</v>
      </c>
      <c r="AV1079" s="14" t="s">
        <v>85</v>
      </c>
      <c r="AW1079" s="14" t="s">
        <v>37</v>
      </c>
      <c r="AX1079" s="14" t="s">
        <v>75</v>
      </c>
      <c r="AY1079" s="245" t="s">
        <v>122</v>
      </c>
    </row>
    <row r="1080" s="15" customFormat="1">
      <c r="A1080" s="15"/>
      <c r="B1080" s="246"/>
      <c r="C1080" s="247"/>
      <c r="D1080" s="226" t="s">
        <v>132</v>
      </c>
      <c r="E1080" s="248" t="s">
        <v>19</v>
      </c>
      <c r="F1080" s="249" t="s">
        <v>140</v>
      </c>
      <c r="G1080" s="247"/>
      <c r="H1080" s="250">
        <v>10</v>
      </c>
      <c r="I1080" s="251"/>
      <c r="J1080" s="247"/>
      <c r="K1080" s="247"/>
      <c r="L1080" s="252"/>
      <c r="M1080" s="253"/>
      <c r="N1080" s="254"/>
      <c r="O1080" s="254"/>
      <c r="P1080" s="254"/>
      <c r="Q1080" s="254"/>
      <c r="R1080" s="254"/>
      <c r="S1080" s="254"/>
      <c r="T1080" s="255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T1080" s="256" t="s">
        <v>132</v>
      </c>
      <c r="AU1080" s="256" t="s">
        <v>85</v>
      </c>
      <c r="AV1080" s="15" t="s">
        <v>129</v>
      </c>
      <c r="AW1080" s="15" t="s">
        <v>37</v>
      </c>
      <c r="AX1080" s="15" t="s">
        <v>83</v>
      </c>
      <c r="AY1080" s="256" t="s">
        <v>122</v>
      </c>
    </row>
    <row r="1081" s="2" customFormat="1" ht="16.5" customHeight="1">
      <c r="A1081" s="40"/>
      <c r="B1081" s="41"/>
      <c r="C1081" s="257" t="s">
        <v>967</v>
      </c>
      <c r="D1081" s="257" t="s">
        <v>205</v>
      </c>
      <c r="E1081" s="258" t="s">
        <v>968</v>
      </c>
      <c r="F1081" s="259" t="s">
        <v>969</v>
      </c>
      <c r="G1081" s="260" t="s">
        <v>184</v>
      </c>
      <c r="H1081" s="261">
        <v>6</v>
      </c>
      <c r="I1081" s="262"/>
      <c r="J1081" s="263">
        <f>ROUND(I1081*H1081,2)</f>
        <v>0</v>
      </c>
      <c r="K1081" s="259" t="s">
        <v>179</v>
      </c>
      <c r="L1081" s="264"/>
      <c r="M1081" s="265" t="s">
        <v>19</v>
      </c>
      <c r="N1081" s="266" t="s">
        <v>46</v>
      </c>
      <c r="O1081" s="86"/>
      <c r="P1081" s="215">
        <f>O1081*H1081</f>
        <v>0</v>
      </c>
      <c r="Q1081" s="215">
        <v>0</v>
      </c>
      <c r="R1081" s="215">
        <f>Q1081*H1081</f>
        <v>0</v>
      </c>
      <c r="S1081" s="215">
        <v>0</v>
      </c>
      <c r="T1081" s="216">
        <f>S1081*H1081</f>
        <v>0</v>
      </c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R1081" s="217" t="s">
        <v>513</v>
      </c>
      <c r="AT1081" s="217" t="s">
        <v>205</v>
      </c>
      <c r="AU1081" s="217" t="s">
        <v>85</v>
      </c>
      <c r="AY1081" s="19" t="s">
        <v>122</v>
      </c>
      <c r="BE1081" s="218">
        <f>IF(N1081="základní",J1081,0)</f>
        <v>0</v>
      </c>
      <c r="BF1081" s="218">
        <f>IF(N1081="snížená",J1081,0)</f>
        <v>0</v>
      </c>
      <c r="BG1081" s="218">
        <f>IF(N1081="zákl. přenesená",J1081,0)</f>
        <v>0</v>
      </c>
      <c r="BH1081" s="218">
        <f>IF(N1081="sníž. přenesená",J1081,0)</f>
        <v>0</v>
      </c>
      <c r="BI1081" s="218">
        <f>IF(N1081="nulová",J1081,0)</f>
        <v>0</v>
      </c>
      <c r="BJ1081" s="19" t="s">
        <v>83</v>
      </c>
      <c r="BK1081" s="218">
        <f>ROUND(I1081*H1081,2)</f>
        <v>0</v>
      </c>
      <c r="BL1081" s="19" t="s">
        <v>327</v>
      </c>
      <c r="BM1081" s="217" t="s">
        <v>970</v>
      </c>
    </row>
    <row r="1082" s="13" customFormat="1">
      <c r="A1082" s="13"/>
      <c r="B1082" s="224"/>
      <c r="C1082" s="225"/>
      <c r="D1082" s="226" t="s">
        <v>132</v>
      </c>
      <c r="E1082" s="227" t="s">
        <v>19</v>
      </c>
      <c r="F1082" s="228" t="s">
        <v>407</v>
      </c>
      <c r="G1082" s="225"/>
      <c r="H1082" s="227" t="s">
        <v>19</v>
      </c>
      <c r="I1082" s="229"/>
      <c r="J1082" s="225"/>
      <c r="K1082" s="225"/>
      <c r="L1082" s="230"/>
      <c r="M1082" s="231"/>
      <c r="N1082" s="232"/>
      <c r="O1082" s="232"/>
      <c r="P1082" s="232"/>
      <c r="Q1082" s="232"/>
      <c r="R1082" s="232"/>
      <c r="S1082" s="232"/>
      <c r="T1082" s="23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4" t="s">
        <v>132</v>
      </c>
      <c r="AU1082" s="234" t="s">
        <v>85</v>
      </c>
      <c r="AV1082" s="13" t="s">
        <v>83</v>
      </c>
      <c r="AW1082" s="13" t="s">
        <v>37</v>
      </c>
      <c r="AX1082" s="13" t="s">
        <v>75</v>
      </c>
      <c r="AY1082" s="234" t="s">
        <v>122</v>
      </c>
    </row>
    <row r="1083" s="13" customFormat="1">
      <c r="A1083" s="13"/>
      <c r="B1083" s="224"/>
      <c r="C1083" s="225"/>
      <c r="D1083" s="226" t="s">
        <v>132</v>
      </c>
      <c r="E1083" s="227" t="s">
        <v>19</v>
      </c>
      <c r="F1083" s="228" t="s">
        <v>758</v>
      </c>
      <c r="G1083" s="225"/>
      <c r="H1083" s="227" t="s">
        <v>19</v>
      </c>
      <c r="I1083" s="229"/>
      <c r="J1083" s="225"/>
      <c r="K1083" s="225"/>
      <c r="L1083" s="230"/>
      <c r="M1083" s="231"/>
      <c r="N1083" s="232"/>
      <c r="O1083" s="232"/>
      <c r="P1083" s="232"/>
      <c r="Q1083" s="232"/>
      <c r="R1083" s="232"/>
      <c r="S1083" s="232"/>
      <c r="T1083" s="23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4" t="s">
        <v>132</v>
      </c>
      <c r="AU1083" s="234" t="s">
        <v>85</v>
      </c>
      <c r="AV1083" s="13" t="s">
        <v>83</v>
      </c>
      <c r="AW1083" s="13" t="s">
        <v>37</v>
      </c>
      <c r="AX1083" s="13" t="s">
        <v>75</v>
      </c>
      <c r="AY1083" s="234" t="s">
        <v>122</v>
      </c>
    </row>
    <row r="1084" s="13" customFormat="1">
      <c r="A1084" s="13"/>
      <c r="B1084" s="224"/>
      <c r="C1084" s="225"/>
      <c r="D1084" s="226" t="s">
        <v>132</v>
      </c>
      <c r="E1084" s="227" t="s">
        <v>19</v>
      </c>
      <c r="F1084" s="228" t="s">
        <v>950</v>
      </c>
      <c r="G1084" s="225"/>
      <c r="H1084" s="227" t="s">
        <v>19</v>
      </c>
      <c r="I1084" s="229"/>
      <c r="J1084" s="225"/>
      <c r="K1084" s="225"/>
      <c r="L1084" s="230"/>
      <c r="M1084" s="231"/>
      <c r="N1084" s="232"/>
      <c r="O1084" s="232"/>
      <c r="P1084" s="232"/>
      <c r="Q1084" s="232"/>
      <c r="R1084" s="232"/>
      <c r="S1084" s="232"/>
      <c r="T1084" s="23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4" t="s">
        <v>132</v>
      </c>
      <c r="AU1084" s="234" t="s">
        <v>85</v>
      </c>
      <c r="AV1084" s="13" t="s">
        <v>83</v>
      </c>
      <c r="AW1084" s="13" t="s">
        <v>37</v>
      </c>
      <c r="AX1084" s="13" t="s">
        <v>75</v>
      </c>
      <c r="AY1084" s="234" t="s">
        <v>122</v>
      </c>
    </row>
    <row r="1085" s="14" customFormat="1">
      <c r="A1085" s="14"/>
      <c r="B1085" s="235"/>
      <c r="C1085" s="236"/>
      <c r="D1085" s="226" t="s">
        <v>132</v>
      </c>
      <c r="E1085" s="237" t="s">
        <v>19</v>
      </c>
      <c r="F1085" s="238" t="s">
        <v>146</v>
      </c>
      <c r="G1085" s="236"/>
      <c r="H1085" s="239">
        <v>3</v>
      </c>
      <c r="I1085" s="240"/>
      <c r="J1085" s="236"/>
      <c r="K1085" s="236"/>
      <c r="L1085" s="241"/>
      <c r="M1085" s="242"/>
      <c r="N1085" s="243"/>
      <c r="O1085" s="243"/>
      <c r="P1085" s="243"/>
      <c r="Q1085" s="243"/>
      <c r="R1085" s="243"/>
      <c r="S1085" s="243"/>
      <c r="T1085" s="24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5" t="s">
        <v>132</v>
      </c>
      <c r="AU1085" s="245" t="s">
        <v>85</v>
      </c>
      <c r="AV1085" s="14" t="s">
        <v>85</v>
      </c>
      <c r="AW1085" s="14" t="s">
        <v>37</v>
      </c>
      <c r="AX1085" s="14" t="s">
        <v>75</v>
      </c>
      <c r="AY1085" s="245" t="s">
        <v>122</v>
      </c>
    </row>
    <row r="1086" s="13" customFormat="1">
      <c r="A1086" s="13"/>
      <c r="B1086" s="224"/>
      <c r="C1086" s="225"/>
      <c r="D1086" s="226" t="s">
        <v>132</v>
      </c>
      <c r="E1086" s="227" t="s">
        <v>19</v>
      </c>
      <c r="F1086" s="228" t="s">
        <v>761</v>
      </c>
      <c r="G1086" s="225"/>
      <c r="H1086" s="227" t="s">
        <v>19</v>
      </c>
      <c r="I1086" s="229"/>
      <c r="J1086" s="225"/>
      <c r="K1086" s="225"/>
      <c r="L1086" s="230"/>
      <c r="M1086" s="231"/>
      <c r="N1086" s="232"/>
      <c r="O1086" s="232"/>
      <c r="P1086" s="232"/>
      <c r="Q1086" s="232"/>
      <c r="R1086" s="232"/>
      <c r="S1086" s="232"/>
      <c r="T1086" s="23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4" t="s">
        <v>132</v>
      </c>
      <c r="AU1086" s="234" t="s">
        <v>85</v>
      </c>
      <c r="AV1086" s="13" t="s">
        <v>83</v>
      </c>
      <c r="AW1086" s="13" t="s">
        <v>37</v>
      </c>
      <c r="AX1086" s="13" t="s">
        <v>75</v>
      </c>
      <c r="AY1086" s="234" t="s">
        <v>122</v>
      </c>
    </row>
    <row r="1087" s="13" customFormat="1">
      <c r="A1087" s="13"/>
      <c r="B1087" s="224"/>
      <c r="C1087" s="225"/>
      <c r="D1087" s="226" t="s">
        <v>132</v>
      </c>
      <c r="E1087" s="227" t="s">
        <v>19</v>
      </c>
      <c r="F1087" s="228" t="s">
        <v>762</v>
      </c>
      <c r="G1087" s="225"/>
      <c r="H1087" s="227" t="s">
        <v>19</v>
      </c>
      <c r="I1087" s="229"/>
      <c r="J1087" s="225"/>
      <c r="K1087" s="225"/>
      <c r="L1087" s="230"/>
      <c r="M1087" s="231"/>
      <c r="N1087" s="232"/>
      <c r="O1087" s="232"/>
      <c r="P1087" s="232"/>
      <c r="Q1087" s="232"/>
      <c r="R1087" s="232"/>
      <c r="S1087" s="232"/>
      <c r="T1087" s="23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4" t="s">
        <v>132</v>
      </c>
      <c r="AU1087" s="234" t="s">
        <v>85</v>
      </c>
      <c r="AV1087" s="13" t="s">
        <v>83</v>
      </c>
      <c r="AW1087" s="13" t="s">
        <v>37</v>
      </c>
      <c r="AX1087" s="13" t="s">
        <v>75</v>
      </c>
      <c r="AY1087" s="234" t="s">
        <v>122</v>
      </c>
    </row>
    <row r="1088" s="14" customFormat="1">
      <c r="A1088" s="14"/>
      <c r="B1088" s="235"/>
      <c r="C1088" s="236"/>
      <c r="D1088" s="226" t="s">
        <v>132</v>
      </c>
      <c r="E1088" s="237" t="s">
        <v>19</v>
      </c>
      <c r="F1088" s="238" t="s">
        <v>146</v>
      </c>
      <c r="G1088" s="236"/>
      <c r="H1088" s="239">
        <v>3</v>
      </c>
      <c r="I1088" s="240"/>
      <c r="J1088" s="236"/>
      <c r="K1088" s="236"/>
      <c r="L1088" s="241"/>
      <c r="M1088" s="242"/>
      <c r="N1088" s="243"/>
      <c r="O1088" s="243"/>
      <c r="P1088" s="243"/>
      <c r="Q1088" s="243"/>
      <c r="R1088" s="243"/>
      <c r="S1088" s="243"/>
      <c r="T1088" s="24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45" t="s">
        <v>132</v>
      </c>
      <c r="AU1088" s="245" t="s">
        <v>85</v>
      </c>
      <c r="AV1088" s="14" t="s">
        <v>85</v>
      </c>
      <c r="AW1088" s="14" t="s">
        <v>37</v>
      </c>
      <c r="AX1088" s="14" t="s">
        <v>75</v>
      </c>
      <c r="AY1088" s="245" t="s">
        <v>122</v>
      </c>
    </row>
    <row r="1089" s="15" customFormat="1">
      <c r="A1089" s="15"/>
      <c r="B1089" s="246"/>
      <c r="C1089" s="247"/>
      <c r="D1089" s="226" t="s">
        <v>132</v>
      </c>
      <c r="E1089" s="248" t="s">
        <v>19</v>
      </c>
      <c r="F1089" s="249" t="s">
        <v>140</v>
      </c>
      <c r="G1089" s="247"/>
      <c r="H1089" s="250">
        <v>6</v>
      </c>
      <c r="I1089" s="251"/>
      <c r="J1089" s="247"/>
      <c r="K1089" s="247"/>
      <c r="L1089" s="252"/>
      <c r="M1089" s="253"/>
      <c r="N1089" s="254"/>
      <c r="O1089" s="254"/>
      <c r="P1089" s="254"/>
      <c r="Q1089" s="254"/>
      <c r="R1089" s="254"/>
      <c r="S1089" s="254"/>
      <c r="T1089" s="255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56" t="s">
        <v>132</v>
      </c>
      <c r="AU1089" s="256" t="s">
        <v>85</v>
      </c>
      <c r="AV1089" s="15" t="s">
        <v>129</v>
      </c>
      <c r="AW1089" s="15" t="s">
        <v>37</v>
      </c>
      <c r="AX1089" s="15" t="s">
        <v>83</v>
      </c>
      <c r="AY1089" s="256" t="s">
        <v>122</v>
      </c>
    </row>
    <row r="1090" s="2" customFormat="1" ht="16.5" customHeight="1">
      <c r="A1090" s="40"/>
      <c r="B1090" s="41"/>
      <c r="C1090" s="257" t="s">
        <v>575</v>
      </c>
      <c r="D1090" s="257" t="s">
        <v>205</v>
      </c>
      <c r="E1090" s="258" t="s">
        <v>971</v>
      </c>
      <c r="F1090" s="259" t="s">
        <v>972</v>
      </c>
      <c r="G1090" s="260" t="s">
        <v>184</v>
      </c>
      <c r="H1090" s="261">
        <v>4</v>
      </c>
      <c r="I1090" s="262"/>
      <c r="J1090" s="263">
        <f>ROUND(I1090*H1090,2)</f>
        <v>0</v>
      </c>
      <c r="K1090" s="259" t="s">
        <v>179</v>
      </c>
      <c r="L1090" s="264"/>
      <c r="M1090" s="265" t="s">
        <v>19</v>
      </c>
      <c r="N1090" s="266" t="s">
        <v>46</v>
      </c>
      <c r="O1090" s="86"/>
      <c r="P1090" s="215">
        <f>O1090*H1090</f>
        <v>0</v>
      </c>
      <c r="Q1090" s="215">
        <v>0</v>
      </c>
      <c r="R1090" s="215">
        <f>Q1090*H1090</f>
        <v>0</v>
      </c>
      <c r="S1090" s="215">
        <v>0</v>
      </c>
      <c r="T1090" s="216">
        <f>S1090*H1090</f>
        <v>0</v>
      </c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R1090" s="217" t="s">
        <v>513</v>
      </c>
      <c r="AT1090" s="217" t="s">
        <v>205</v>
      </c>
      <c r="AU1090" s="217" t="s">
        <v>85</v>
      </c>
      <c r="AY1090" s="19" t="s">
        <v>122</v>
      </c>
      <c r="BE1090" s="218">
        <f>IF(N1090="základní",J1090,0)</f>
        <v>0</v>
      </c>
      <c r="BF1090" s="218">
        <f>IF(N1090="snížená",J1090,0)</f>
        <v>0</v>
      </c>
      <c r="BG1090" s="218">
        <f>IF(N1090="zákl. přenesená",J1090,0)</f>
        <v>0</v>
      </c>
      <c r="BH1090" s="218">
        <f>IF(N1090="sníž. přenesená",J1090,0)</f>
        <v>0</v>
      </c>
      <c r="BI1090" s="218">
        <f>IF(N1090="nulová",J1090,0)</f>
        <v>0</v>
      </c>
      <c r="BJ1090" s="19" t="s">
        <v>83</v>
      </c>
      <c r="BK1090" s="218">
        <f>ROUND(I1090*H1090,2)</f>
        <v>0</v>
      </c>
      <c r="BL1090" s="19" t="s">
        <v>327</v>
      </c>
      <c r="BM1090" s="217" t="s">
        <v>973</v>
      </c>
    </row>
    <row r="1091" s="13" customFormat="1">
      <c r="A1091" s="13"/>
      <c r="B1091" s="224"/>
      <c r="C1091" s="225"/>
      <c r="D1091" s="226" t="s">
        <v>132</v>
      </c>
      <c r="E1091" s="227" t="s">
        <v>19</v>
      </c>
      <c r="F1091" s="228" t="s">
        <v>421</v>
      </c>
      <c r="G1091" s="225"/>
      <c r="H1091" s="227" t="s">
        <v>19</v>
      </c>
      <c r="I1091" s="229"/>
      <c r="J1091" s="225"/>
      <c r="K1091" s="225"/>
      <c r="L1091" s="230"/>
      <c r="M1091" s="231"/>
      <c r="N1091" s="232"/>
      <c r="O1091" s="232"/>
      <c r="P1091" s="232"/>
      <c r="Q1091" s="232"/>
      <c r="R1091" s="232"/>
      <c r="S1091" s="232"/>
      <c r="T1091" s="23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4" t="s">
        <v>132</v>
      </c>
      <c r="AU1091" s="234" t="s">
        <v>85</v>
      </c>
      <c r="AV1091" s="13" t="s">
        <v>83</v>
      </c>
      <c r="AW1091" s="13" t="s">
        <v>37</v>
      </c>
      <c r="AX1091" s="13" t="s">
        <v>75</v>
      </c>
      <c r="AY1091" s="234" t="s">
        <v>122</v>
      </c>
    </row>
    <row r="1092" s="13" customFormat="1">
      <c r="A1092" s="13"/>
      <c r="B1092" s="224"/>
      <c r="C1092" s="225"/>
      <c r="D1092" s="226" t="s">
        <v>132</v>
      </c>
      <c r="E1092" s="227" t="s">
        <v>19</v>
      </c>
      <c r="F1092" s="228" t="s">
        <v>974</v>
      </c>
      <c r="G1092" s="225"/>
      <c r="H1092" s="227" t="s">
        <v>19</v>
      </c>
      <c r="I1092" s="229"/>
      <c r="J1092" s="225"/>
      <c r="K1092" s="225"/>
      <c r="L1092" s="230"/>
      <c r="M1092" s="231"/>
      <c r="N1092" s="232"/>
      <c r="O1092" s="232"/>
      <c r="P1092" s="232"/>
      <c r="Q1092" s="232"/>
      <c r="R1092" s="232"/>
      <c r="S1092" s="232"/>
      <c r="T1092" s="23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4" t="s">
        <v>132</v>
      </c>
      <c r="AU1092" s="234" t="s">
        <v>85</v>
      </c>
      <c r="AV1092" s="13" t="s">
        <v>83</v>
      </c>
      <c r="AW1092" s="13" t="s">
        <v>37</v>
      </c>
      <c r="AX1092" s="13" t="s">
        <v>75</v>
      </c>
      <c r="AY1092" s="234" t="s">
        <v>122</v>
      </c>
    </row>
    <row r="1093" s="13" customFormat="1">
      <c r="A1093" s="13"/>
      <c r="B1093" s="224"/>
      <c r="C1093" s="225"/>
      <c r="D1093" s="226" t="s">
        <v>132</v>
      </c>
      <c r="E1093" s="227" t="s">
        <v>19</v>
      </c>
      <c r="F1093" s="228" t="s">
        <v>951</v>
      </c>
      <c r="G1093" s="225"/>
      <c r="H1093" s="227" t="s">
        <v>19</v>
      </c>
      <c r="I1093" s="229"/>
      <c r="J1093" s="225"/>
      <c r="K1093" s="225"/>
      <c r="L1093" s="230"/>
      <c r="M1093" s="231"/>
      <c r="N1093" s="232"/>
      <c r="O1093" s="232"/>
      <c r="P1093" s="232"/>
      <c r="Q1093" s="232"/>
      <c r="R1093" s="232"/>
      <c r="S1093" s="232"/>
      <c r="T1093" s="23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4" t="s">
        <v>132</v>
      </c>
      <c r="AU1093" s="234" t="s">
        <v>85</v>
      </c>
      <c r="AV1093" s="13" t="s">
        <v>83</v>
      </c>
      <c r="AW1093" s="13" t="s">
        <v>37</v>
      </c>
      <c r="AX1093" s="13" t="s">
        <v>75</v>
      </c>
      <c r="AY1093" s="234" t="s">
        <v>122</v>
      </c>
    </row>
    <row r="1094" s="14" customFormat="1">
      <c r="A1094" s="14"/>
      <c r="B1094" s="235"/>
      <c r="C1094" s="236"/>
      <c r="D1094" s="226" t="s">
        <v>132</v>
      </c>
      <c r="E1094" s="237" t="s">
        <v>19</v>
      </c>
      <c r="F1094" s="238" t="s">
        <v>85</v>
      </c>
      <c r="G1094" s="236"/>
      <c r="H1094" s="239">
        <v>2</v>
      </c>
      <c r="I1094" s="240"/>
      <c r="J1094" s="236"/>
      <c r="K1094" s="236"/>
      <c r="L1094" s="241"/>
      <c r="M1094" s="242"/>
      <c r="N1094" s="243"/>
      <c r="O1094" s="243"/>
      <c r="P1094" s="243"/>
      <c r="Q1094" s="243"/>
      <c r="R1094" s="243"/>
      <c r="S1094" s="243"/>
      <c r="T1094" s="24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5" t="s">
        <v>132</v>
      </c>
      <c r="AU1094" s="245" t="s">
        <v>85</v>
      </c>
      <c r="AV1094" s="14" t="s">
        <v>85</v>
      </c>
      <c r="AW1094" s="14" t="s">
        <v>37</v>
      </c>
      <c r="AX1094" s="14" t="s">
        <v>75</v>
      </c>
      <c r="AY1094" s="245" t="s">
        <v>122</v>
      </c>
    </row>
    <row r="1095" s="13" customFormat="1">
      <c r="A1095" s="13"/>
      <c r="B1095" s="224"/>
      <c r="C1095" s="225"/>
      <c r="D1095" s="226" t="s">
        <v>132</v>
      </c>
      <c r="E1095" s="227" t="s">
        <v>19</v>
      </c>
      <c r="F1095" s="228" t="s">
        <v>962</v>
      </c>
      <c r="G1095" s="225"/>
      <c r="H1095" s="227" t="s">
        <v>19</v>
      </c>
      <c r="I1095" s="229"/>
      <c r="J1095" s="225"/>
      <c r="K1095" s="225"/>
      <c r="L1095" s="230"/>
      <c r="M1095" s="231"/>
      <c r="N1095" s="232"/>
      <c r="O1095" s="232"/>
      <c r="P1095" s="232"/>
      <c r="Q1095" s="232"/>
      <c r="R1095" s="232"/>
      <c r="S1095" s="232"/>
      <c r="T1095" s="23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4" t="s">
        <v>132</v>
      </c>
      <c r="AU1095" s="234" t="s">
        <v>85</v>
      </c>
      <c r="AV1095" s="13" t="s">
        <v>83</v>
      </c>
      <c r="AW1095" s="13" t="s">
        <v>37</v>
      </c>
      <c r="AX1095" s="13" t="s">
        <v>75</v>
      </c>
      <c r="AY1095" s="234" t="s">
        <v>122</v>
      </c>
    </row>
    <row r="1096" s="13" customFormat="1">
      <c r="A1096" s="13"/>
      <c r="B1096" s="224"/>
      <c r="C1096" s="225"/>
      <c r="D1096" s="226" t="s">
        <v>132</v>
      </c>
      <c r="E1096" s="227" t="s">
        <v>19</v>
      </c>
      <c r="F1096" s="228" t="s">
        <v>966</v>
      </c>
      <c r="G1096" s="225"/>
      <c r="H1096" s="227" t="s">
        <v>19</v>
      </c>
      <c r="I1096" s="229"/>
      <c r="J1096" s="225"/>
      <c r="K1096" s="225"/>
      <c r="L1096" s="230"/>
      <c r="M1096" s="231"/>
      <c r="N1096" s="232"/>
      <c r="O1096" s="232"/>
      <c r="P1096" s="232"/>
      <c r="Q1096" s="232"/>
      <c r="R1096" s="232"/>
      <c r="S1096" s="232"/>
      <c r="T1096" s="23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4" t="s">
        <v>132</v>
      </c>
      <c r="AU1096" s="234" t="s">
        <v>85</v>
      </c>
      <c r="AV1096" s="13" t="s">
        <v>83</v>
      </c>
      <c r="AW1096" s="13" t="s">
        <v>37</v>
      </c>
      <c r="AX1096" s="13" t="s">
        <v>75</v>
      </c>
      <c r="AY1096" s="234" t="s">
        <v>122</v>
      </c>
    </row>
    <row r="1097" s="14" customFormat="1">
      <c r="A1097" s="14"/>
      <c r="B1097" s="235"/>
      <c r="C1097" s="236"/>
      <c r="D1097" s="226" t="s">
        <v>132</v>
      </c>
      <c r="E1097" s="237" t="s">
        <v>19</v>
      </c>
      <c r="F1097" s="238" t="s">
        <v>85</v>
      </c>
      <c r="G1097" s="236"/>
      <c r="H1097" s="239">
        <v>2</v>
      </c>
      <c r="I1097" s="240"/>
      <c r="J1097" s="236"/>
      <c r="K1097" s="236"/>
      <c r="L1097" s="241"/>
      <c r="M1097" s="242"/>
      <c r="N1097" s="243"/>
      <c r="O1097" s="243"/>
      <c r="P1097" s="243"/>
      <c r="Q1097" s="243"/>
      <c r="R1097" s="243"/>
      <c r="S1097" s="243"/>
      <c r="T1097" s="24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45" t="s">
        <v>132</v>
      </c>
      <c r="AU1097" s="245" t="s">
        <v>85</v>
      </c>
      <c r="AV1097" s="14" t="s">
        <v>85</v>
      </c>
      <c r="AW1097" s="14" t="s">
        <v>37</v>
      </c>
      <c r="AX1097" s="14" t="s">
        <v>75</v>
      </c>
      <c r="AY1097" s="245" t="s">
        <v>122</v>
      </c>
    </row>
    <row r="1098" s="15" customFormat="1">
      <c r="A1098" s="15"/>
      <c r="B1098" s="246"/>
      <c r="C1098" s="247"/>
      <c r="D1098" s="226" t="s">
        <v>132</v>
      </c>
      <c r="E1098" s="248" t="s">
        <v>19</v>
      </c>
      <c r="F1098" s="249" t="s">
        <v>140</v>
      </c>
      <c r="G1098" s="247"/>
      <c r="H1098" s="250">
        <v>4</v>
      </c>
      <c r="I1098" s="251"/>
      <c r="J1098" s="247"/>
      <c r="K1098" s="247"/>
      <c r="L1098" s="252"/>
      <c r="M1098" s="253"/>
      <c r="N1098" s="254"/>
      <c r="O1098" s="254"/>
      <c r="P1098" s="254"/>
      <c r="Q1098" s="254"/>
      <c r="R1098" s="254"/>
      <c r="S1098" s="254"/>
      <c r="T1098" s="255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T1098" s="256" t="s">
        <v>132</v>
      </c>
      <c r="AU1098" s="256" t="s">
        <v>85</v>
      </c>
      <c r="AV1098" s="15" t="s">
        <v>129</v>
      </c>
      <c r="AW1098" s="15" t="s">
        <v>37</v>
      </c>
      <c r="AX1098" s="15" t="s">
        <v>83</v>
      </c>
      <c r="AY1098" s="256" t="s">
        <v>122</v>
      </c>
    </row>
    <row r="1099" s="2" customFormat="1" ht="16.5" customHeight="1">
      <c r="A1099" s="40"/>
      <c r="B1099" s="41"/>
      <c r="C1099" s="206" t="s">
        <v>975</v>
      </c>
      <c r="D1099" s="206" t="s">
        <v>124</v>
      </c>
      <c r="E1099" s="207" t="s">
        <v>976</v>
      </c>
      <c r="F1099" s="208" t="s">
        <v>977</v>
      </c>
      <c r="G1099" s="209" t="s">
        <v>184</v>
      </c>
      <c r="H1099" s="210">
        <v>6</v>
      </c>
      <c r="I1099" s="211"/>
      <c r="J1099" s="212">
        <f>ROUND(I1099*H1099,2)</f>
        <v>0</v>
      </c>
      <c r="K1099" s="208" t="s">
        <v>128</v>
      </c>
      <c r="L1099" s="46"/>
      <c r="M1099" s="213" t="s">
        <v>19</v>
      </c>
      <c r="N1099" s="214" t="s">
        <v>46</v>
      </c>
      <c r="O1099" s="86"/>
      <c r="P1099" s="215">
        <f>O1099*H1099</f>
        <v>0</v>
      </c>
      <c r="Q1099" s="215">
        <v>0</v>
      </c>
      <c r="R1099" s="215">
        <f>Q1099*H1099</f>
        <v>0</v>
      </c>
      <c r="S1099" s="215">
        <v>0</v>
      </c>
      <c r="T1099" s="216">
        <f>S1099*H1099</f>
        <v>0</v>
      </c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R1099" s="217" t="s">
        <v>327</v>
      </c>
      <c r="AT1099" s="217" t="s">
        <v>124</v>
      </c>
      <c r="AU1099" s="217" t="s">
        <v>85</v>
      </c>
      <c r="AY1099" s="19" t="s">
        <v>122</v>
      </c>
      <c r="BE1099" s="218">
        <f>IF(N1099="základní",J1099,0)</f>
        <v>0</v>
      </c>
      <c r="BF1099" s="218">
        <f>IF(N1099="snížená",J1099,0)</f>
        <v>0</v>
      </c>
      <c r="BG1099" s="218">
        <f>IF(N1099="zákl. přenesená",J1099,0)</f>
        <v>0</v>
      </c>
      <c r="BH1099" s="218">
        <f>IF(N1099="sníž. přenesená",J1099,0)</f>
        <v>0</v>
      </c>
      <c r="BI1099" s="218">
        <f>IF(N1099="nulová",J1099,0)</f>
        <v>0</v>
      </c>
      <c r="BJ1099" s="19" t="s">
        <v>83</v>
      </c>
      <c r="BK1099" s="218">
        <f>ROUND(I1099*H1099,2)</f>
        <v>0</v>
      </c>
      <c r="BL1099" s="19" t="s">
        <v>327</v>
      </c>
      <c r="BM1099" s="217" t="s">
        <v>978</v>
      </c>
    </row>
    <row r="1100" s="2" customFormat="1">
      <c r="A1100" s="40"/>
      <c r="B1100" s="41"/>
      <c r="C1100" s="42"/>
      <c r="D1100" s="219" t="s">
        <v>130</v>
      </c>
      <c r="E1100" s="42"/>
      <c r="F1100" s="220" t="s">
        <v>979</v>
      </c>
      <c r="G1100" s="42"/>
      <c r="H1100" s="42"/>
      <c r="I1100" s="221"/>
      <c r="J1100" s="42"/>
      <c r="K1100" s="42"/>
      <c r="L1100" s="46"/>
      <c r="M1100" s="222"/>
      <c r="N1100" s="223"/>
      <c r="O1100" s="86"/>
      <c r="P1100" s="86"/>
      <c r="Q1100" s="86"/>
      <c r="R1100" s="86"/>
      <c r="S1100" s="86"/>
      <c r="T1100" s="87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T1100" s="19" t="s">
        <v>130</v>
      </c>
      <c r="AU1100" s="19" t="s">
        <v>85</v>
      </c>
    </row>
    <row r="1101" s="13" customFormat="1">
      <c r="A1101" s="13"/>
      <c r="B1101" s="224"/>
      <c r="C1101" s="225"/>
      <c r="D1101" s="226" t="s">
        <v>132</v>
      </c>
      <c r="E1101" s="227" t="s">
        <v>19</v>
      </c>
      <c r="F1101" s="228" t="s">
        <v>407</v>
      </c>
      <c r="G1101" s="225"/>
      <c r="H1101" s="227" t="s">
        <v>19</v>
      </c>
      <c r="I1101" s="229"/>
      <c r="J1101" s="225"/>
      <c r="K1101" s="225"/>
      <c r="L1101" s="230"/>
      <c r="M1101" s="231"/>
      <c r="N1101" s="232"/>
      <c r="O1101" s="232"/>
      <c r="P1101" s="232"/>
      <c r="Q1101" s="232"/>
      <c r="R1101" s="232"/>
      <c r="S1101" s="232"/>
      <c r="T1101" s="23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4" t="s">
        <v>132</v>
      </c>
      <c r="AU1101" s="234" t="s">
        <v>85</v>
      </c>
      <c r="AV1101" s="13" t="s">
        <v>83</v>
      </c>
      <c r="AW1101" s="13" t="s">
        <v>37</v>
      </c>
      <c r="AX1101" s="13" t="s">
        <v>75</v>
      </c>
      <c r="AY1101" s="234" t="s">
        <v>122</v>
      </c>
    </row>
    <row r="1102" s="13" customFormat="1">
      <c r="A1102" s="13"/>
      <c r="B1102" s="224"/>
      <c r="C1102" s="225"/>
      <c r="D1102" s="226" t="s">
        <v>132</v>
      </c>
      <c r="E1102" s="227" t="s">
        <v>19</v>
      </c>
      <c r="F1102" s="228" t="s">
        <v>761</v>
      </c>
      <c r="G1102" s="225"/>
      <c r="H1102" s="227" t="s">
        <v>19</v>
      </c>
      <c r="I1102" s="229"/>
      <c r="J1102" s="225"/>
      <c r="K1102" s="225"/>
      <c r="L1102" s="230"/>
      <c r="M1102" s="231"/>
      <c r="N1102" s="232"/>
      <c r="O1102" s="232"/>
      <c r="P1102" s="232"/>
      <c r="Q1102" s="232"/>
      <c r="R1102" s="232"/>
      <c r="S1102" s="232"/>
      <c r="T1102" s="23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4" t="s">
        <v>132</v>
      </c>
      <c r="AU1102" s="234" t="s">
        <v>85</v>
      </c>
      <c r="AV1102" s="13" t="s">
        <v>83</v>
      </c>
      <c r="AW1102" s="13" t="s">
        <v>37</v>
      </c>
      <c r="AX1102" s="13" t="s">
        <v>75</v>
      </c>
      <c r="AY1102" s="234" t="s">
        <v>122</v>
      </c>
    </row>
    <row r="1103" s="13" customFormat="1">
      <c r="A1103" s="13"/>
      <c r="B1103" s="224"/>
      <c r="C1103" s="225"/>
      <c r="D1103" s="226" t="s">
        <v>132</v>
      </c>
      <c r="E1103" s="227" t="s">
        <v>19</v>
      </c>
      <c r="F1103" s="228" t="s">
        <v>762</v>
      </c>
      <c r="G1103" s="225"/>
      <c r="H1103" s="227" t="s">
        <v>19</v>
      </c>
      <c r="I1103" s="229"/>
      <c r="J1103" s="225"/>
      <c r="K1103" s="225"/>
      <c r="L1103" s="230"/>
      <c r="M1103" s="231"/>
      <c r="N1103" s="232"/>
      <c r="O1103" s="232"/>
      <c r="P1103" s="232"/>
      <c r="Q1103" s="232"/>
      <c r="R1103" s="232"/>
      <c r="S1103" s="232"/>
      <c r="T1103" s="23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4" t="s">
        <v>132</v>
      </c>
      <c r="AU1103" s="234" t="s">
        <v>85</v>
      </c>
      <c r="AV1103" s="13" t="s">
        <v>83</v>
      </c>
      <c r="AW1103" s="13" t="s">
        <v>37</v>
      </c>
      <c r="AX1103" s="13" t="s">
        <v>75</v>
      </c>
      <c r="AY1103" s="234" t="s">
        <v>122</v>
      </c>
    </row>
    <row r="1104" s="14" customFormat="1">
      <c r="A1104" s="14"/>
      <c r="B1104" s="235"/>
      <c r="C1104" s="236"/>
      <c r="D1104" s="226" t="s">
        <v>132</v>
      </c>
      <c r="E1104" s="237" t="s">
        <v>19</v>
      </c>
      <c r="F1104" s="238" t="s">
        <v>146</v>
      </c>
      <c r="G1104" s="236"/>
      <c r="H1104" s="239">
        <v>3</v>
      </c>
      <c r="I1104" s="240"/>
      <c r="J1104" s="236"/>
      <c r="K1104" s="236"/>
      <c r="L1104" s="241"/>
      <c r="M1104" s="242"/>
      <c r="N1104" s="243"/>
      <c r="O1104" s="243"/>
      <c r="P1104" s="243"/>
      <c r="Q1104" s="243"/>
      <c r="R1104" s="243"/>
      <c r="S1104" s="243"/>
      <c r="T1104" s="24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45" t="s">
        <v>132</v>
      </c>
      <c r="AU1104" s="245" t="s">
        <v>85</v>
      </c>
      <c r="AV1104" s="14" t="s">
        <v>85</v>
      </c>
      <c r="AW1104" s="14" t="s">
        <v>37</v>
      </c>
      <c r="AX1104" s="14" t="s">
        <v>75</v>
      </c>
      <c r="AY1104" s="245" t="s">
        <v>122</v>
      </c>
    </row>
    <row r="1105" s="13" customFormat="1">
      <c r="A1105" s="13"/>
      <c r="B1105" s="224"/>
      <c r="C1105" s="225"/>
      <c r="D1105" s="226" t="s">
        <v>132</v>
      </c>
      <c r="E1105" s="227" t="s">
        <v>19</v>
      </c>
      <c r="F1105" s="228" t="s">
        <v>952</v>
      </c>
      <c r="G1105" s="225"/>
      <c r="H1105" s="227" t="s">
        <v>19</v>
      </c>
      <c r="I1105" s="229"/>
      <c r="J1105" s="225"/>
      <c r="K1105" s="225"/>
      <c r="L1105" s="230"/>
      <c r="M1105" s="231"/>
      <c r="N1105" s="232"/>
      <c r="O1105" s="232"/>
      <c r="P1105" s="232"/>
      <c r="Q1105" s="232"/>
      <c r="R1105" s="232"/>
      <c r="S1105" s="232"/>
      <c r="T1105" s="23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4" t="s">
        <v>132</v>
      </c>
      <c r="AU1105" s="234" t="s">
        <v>85</v>
      </c>
      <c r="AV1105" s="13" t="s">
        <v>83</v>
      </c>
      <c r="AW1105" s="13" t="s">
        <v>37</v>
      </c>
      <c r="AX1105" s="13" t="s">
        <v>75</v>
      </c>
      <c r="AY1105" s="234" t="s">
        <v>122</v>
      </c>
    </row>
    <row r="1106" s="13" customFormat="1">
      <c r="A1106" s="13"/>
      <c r="B1106" s="224"/>
      <c r="C1106" s="225"/>
      <c r="D1106" s="226" t="s">
        <v>132</v>
      </c>
      <c r="E1106" s="227" t="s">
        <v>19</v>
      </c>
      <c r="F1106" s="228" t="s">
        <v>953</v>
      </c>
      <c r="G1106" s="225"/>
      <c r="H1106" s="227" t="s">
        <v>19</v>
      </c>
      <c r="I1106" s="229"/>
      <c r="J1106" s="225"/>
      <c r="K1106" s="225"/>
      <c r="L1106" s="230"/>
      <c r="M1106" s="231"/>
      <c r="N1106" s="232"/>
      <c r="O1106" s="232"/>
      <c r="P1106" s="232"/>
      <c r="Q1106" s="232"/>
      <c r="R1106" s="232"/>
      <c r="S1106" s="232"/>
      <c r="T1106" s="23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4" t="s">
        <v>132</v>
      </c>
      <c r="AU1106" s="234" t="s">
        <v>85</v>
      </c>
      <c r="AV1106" s="13" t="s">
        <v>83</v>
      </c>
      <c r="AW1106" s="13" t="s">
        <v>37</v>
      </c>
      <c r="AX1106" s="13" t="s">
        <v>75</v>
      </c>
      <c r="AY1106" s="234" t="s">
        <v>122</v>
      </c>
    </row>
    <row r="1107" s="14" customFormat="1">
      <c r="A1107" s="14"/>
      <c r="B1107" s="235"/>
      <c r="C1107" s="236"/>
      <c r="D1107" s="226" t="s">
        <v>132</v>
      </c>
      <c r="E1107" s="237" t="s">
        <v>19</v>
      </c>
      <c r="F1107" s="238" t="s">
        <v>146</v>
      </c>
      <c r="G1107" s="236"/>
      <c r="H1107" s="239">
        <v>3</v>
      </c>
      <c r="I1107" s="240"/>
      <c r="J1107" s="236"/>
      <c r="K1107" s="236"/>
      <c r="L1107" s="241"/>
      <c r="M1107" s="242"/>
      <c r="N1107" s="243"/>
      <c r="O1107" s="243"/>
      <c r="P1107" s="243"/>
      <c r="Q1107" s="243"/>
      <c r="R1107" s="243"/>
      <c r="S1107" s="243"/>
      <c r="T1107" s="24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45" t="s">
        <v>132</v>
      </c>
      <c r="AU1107" s="245" t="s">
        <v>85</v>
      </c>
      <c r="AV1107" s="14" t="s">
        <v>85</v>
      </c>
      <c r="AW1107" s="14" t="s">
        <v>37</v>
      </c>
      <c r="AX1107" s="14" t="s">
        <v>75</v>
      </c>
      <c r="AY1107" s="245" t="s">
        <v>122</v>
      </c>
    </row>
    <row r="1108" s="15" customFormat="1">
      <c r="A1108" s="15"/>
      <c r="B1108" s="246"/>
      <c r="C1108" s="247"/>
      <c r="D1108" s="226" t="s">
        <v>132</v>
      </c>
      <c r="E1108" s="248" t="s">
        <v>19</v>
      </c>
      <c r="F1108" s="249" t="s">
        <v>140</v>
      </c>
      <c r="G1108" s="247"/>
      <c r="H1108" s="250">
        <v>6</v>
      </c>
      <c r="I1108" s="251"/>
      <c r="J1108" s="247"/>
      <c r="K1108" s="247"/>
      <c r="L1108" s="252"/>
      <c r="M1108" s="253"/>
      <c r="N1108" s="254"/>
      <c r="O1108" s="254"/>
      <c r="P1108" s="254"/>
      <c r="Q1108" s="254"/>
      <c r="R1108" s="254"/>
      <c r="S1108" s="254"/>
      <c r="T1108" s="255"/>
      <c r="U1108" s="15"/>
      <c r="V1108" s="15"/>
      <c r="W1108" s="15"/>
      <c r="X1108" s="15"/>
      <c r="Y1108" s="15"/>
      <c r="Z1108" s="15"/>
      <c r="AA1108" s="15"/>
      <c r="AB1108" s="15"/>
      <c r="AC1108" s="15"/>
      <c r="AD1108" s="15"/>
      <c r="AE1108" s="15"/>
      <c r="AT1108" s="256" t="s">
        <v>132</v>
      </c>
      <c r="AU1108" s="256" t="s">
        <v>85</v>
      </c>
      <c r="AV1108" s="15" t="s">
        <v>129</v>
      </c>
      <c r="AW1108" s="15" t="s">
        <v>37</v>
      </c>
      <c r="AX1108" s="15" t="s">
        <v>83</v>
      </c>
      <c r="AY1108" s="256" t="s">
        <v>122</v>
      </c>
    </row>
    <row r="1109" s="2" customFormat="1" ht="16.5" customHeight="1">
      <c r="A1109" s="40"/>
      <c r="B1109" s="41"/>
      <c r="C1109" s="257" t="s">
        <v>581</v>
      </c>
      <c r="D1109" s="257" t="s">
        <v>205</v>
      </c>
      <c r="E1109" s="258" t="s">
        <v>980</v>
      </c>
      <c r="F1109" s="259" t="s">
        <v>981</v>
      </c>
      <c r="G1109" s="260" t="s">
        <v>184</v>
      </c>
      <c r="H1109" s="261">
        <v>3</v>
      </c>
      <c r="I1109" s="262"/>
      <c r="J1109" s="263">
        <f>ROUND(I1109*H1109,2)</f>
        <v>0</v>
      </c>
      <c r="K1109" s="259" t="s">
        <v>179</v>
      </c>
      <c r="L1109" s="264"/>
      <c r="M1109" s="265" t="s">
        <v>19</v>
      </c>
      <c r="N1109" s="266" t="s">
        <v>46</v>
      </c>
      <c r="O1109" s="86"/>
      <c r="P1109" s="215">
        <f>O1109*H1109</f>
        <v>0</v>
      </c>
      <c r="Q1109" s="215">
        <v>0</v>
      </c>
      <c r="R1109" s="215">
        <f>Q1109*H1109</f>
        <v>0</v>
      </c>
      <c r="S1109" s="215">
        <v>0</v>
      </c>
      <c r="T1109" s="216">
        <f>S1109*H1109</f>
        <v>0</v>
      </c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R1109" s="217" t="s">
        <v>513</v>
      </c>
      <c r="AT1109" s="217" t="s">
        <v>205</v>
      </c>
      <c r="AU1109" s="217" t="s">
        <v>85</v>
      </c>
      <c r="AY1109" s="19" t="s">
        <v>122</v>
      </c>
      <c r="BE1109" s="218">
        <f>IF(N1109="základní",J1109,0)</f>
        <v>0</v>
      </c>
      <c r="BF1109" s="218">
        <f>IF(N1109="snížená",J1109,0)</f>
        <v>0</v>
      </c>
      <c r="BG1109" s="218">
        <f>IF(N1109="zákl. přenesená",J1109,0)</f>
        <v>0</v>
      </c>
      <c r="BH1109" s="218">
        <f>IF(N1109="sníž. přenesená",J1109,0)</f>
        <v>0</v>
      </c>
      <c r="BI1109" s="218">
        <f>IF(N1109="nulová",J1109,0)</f>
        <v>0</v>
      </c>
      <c r="BJ1109" s="19" t="s">
        <v>83</v>
      </c>
      <c r="BK1109" s="218">
        <f>ROUND(I1109*H1109,2)</f>
        <v>0</v>
      </c>
      <c r="BL1109" s="19" t="s">
        <v>327</v>
      </c>
      <c r="BM1109" s="217" t="s">
        <v>982</v>
      </c>
    </row>
    <row r="1110" s="13" customFormat="1">
      <c r="A1110" s="13"/>
      <c r="B1110" s="224"/>
      <c r="C1110" s="225"/>
      <c r="D1110" s="226" t="s">
        <v>132</v>
      </c>
      <c r="E1110" s="227" t="s">
        <v>19</v>
      </c>
      <c r="F1110" s="228" t="s">
        <v>407</v>
      </c>
      <c r="G1110" s="225"/>
      <c r="H1110" s="227" t="s">
        <v>19</v>
      </c>
      <c r="I1110" s="229"/>
      <c r="J1110" s="225"/>
      <c r="K1110" s="225"/>
      <c r="L1110" s="230"/>
      <c r="M1110" s="231"/>
      <c r="N1110" s="232"/>
      <c r="O1110" s="232"/>
      <c r="P1110" s="232"/>
      <c r="Q1110" s="232"/>
      <c r="R1110" s="232"/>
      <c r="S1110" s="232"/>
      <c r="T1110" s="23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4" t="s">
        <v>132</v>
      </c>
      <c r="AU1110" s="234" t="s">
        <v>85</v>
      </c>
      <c r="AV1110" s="13" t="s">
        <v>83</v>
      </c>
      <c r="AW1110" s="13" t="s">
        <v>37</v>
      </c>
      <c r="AX1110" s="13" t="s">
        <v>75</v>
      </c>
      <c r="AY1110" s="234" t="s">
        <v>122</v>
      </c>
    </row>
    <row r="1111" s="13" customFormat="1">
      <c r="A1111" s="13"/>
      <c r="B1111" s="224"/>
      <c r="C1111" s="225"/>
      <c r="D1111" s="226" t="s">
        <v>132</v>
      </c>
      <c r="E1111" s="227" t="s">
        <v>19</v>
      </c>
      <c r="F1111" s="228" t="s">
        <v>761</v>
      </c>
      <c r="G1111" s="225"/>
      <c r="H1111" s="227" t="s">
        <v>19</v>
      </c>
      <c r="I1111" s="229"/>
      <c r="J1111" s="225"/>
      <c r="K1111" s="225"/>
      <c r="L1111" s="230"/>
      <c r="M1111" s="231"/>
      <c r="N1111" s="232"/>
      <c r="O1111" s="232"/>
      <c r="P1111" s="232"/>
      <c r="Q1111" s="232"/>
      <c r="R1111" s="232"/>
      <c r="S1111" s="232"/>
      <c r="T1111" s="23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4" t="s">
        <v>132</v>
      </c>
      <c r="AU1111" s="234" t="s">
        <v>85</v>
      </c>
      <c r="AV1111" s="13" t="s">
        <v>83</v>
      </c>
      <c r="AW1111" s="13" t="s">
        <v>37</v>
      </c>
      <c r="AX1111" s="13" t="s">
        <v>75</v>
      </c>
      <c r="AY1111" s="234" t="s">
        <v>122</v>
      </c>
    </row>
    <row r="1112" s="13" customFormat="1">
      <c r="A1112" s="13"/>
      <c r="B1112" s="224"/>
      <c r="C1112" s="225"/>
      <c r="D1112" s="226" t="s">
        <v>132</v>
      </c>
      <c r="E1112" s="227" t="s">
        <v>19</v>
      </c>
      <c r="F1112" s="228" t="s">
        <v>762</v>
      </c>
      <c r="G1112" s="225"/>
      <c r="H1112" s="227" t="s">
        <v>19</v>
      </c>
      <c r="I1112" s="229"/>
      <c r="J1112" s="225"/>
      <c r="K1112" s="225"/>
      <c r="L1112" s="230"/>
      <c r="M1112" s="231"/>
      <c r="N1112" s="232"/>
      <c r="O1112" s="232"/>
      <c r="P1112" s="232"/>
      <c r="Q1112" s="232"/>
      <c r="R1112" s="232"/>
      <c r="S1112" s="232"/>
      <c r="T1112" s="23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4" t="s">
        <v>132</v>
      </c>
      <c r="AU1112" s="234" t="s">
        <v>85</v>
      </c>
      <c r="AV1112" s="13" t="s">
        <v>83</v>
      </c>
      <c r="AW1112" s="13" t="s">
        <v>37</v>
      </c>
      <c r="AX1112" s="13" t="s">
        <v>75</v>
      </c>
      <c r="AY1112" s="234" t="s">
        <v>122</v>
      </c>
    </row>
    <row r="1113" s="14" customFormat="1">
      <c r="A1113" s="14"/>
      <c r="B1113" s="235"/>
      <c r="C1113" s="236"/>
      <c r="D1113" s="226" t="s">
        <v>132</v>
      </c>
      <c r="E1113" s="237" t="s">
        <v>19</v>
      </c>
      <c r="F1113" s="238" t="s">
        <v>146</v>
      </c>
      <c r="G1113" s="236"/>
      <c r="H1113" s="239">
        <v>3</v>
      </c>
      <c r="I1113" s="240"/>
      <c r="J1113" s="236"/>
      <c r="K1113" s="236"/>
      <c r="L1113" s="241"/>
      <c r="M1113" s="242"/>
      <c r="N1113" s="243"/>
      <c r="O1113" s="243"/>
      <c r="P1113" s="243"/>
      <c r="Q1113" s="243"/>
      <c r="R1113" s="243"/>
      <c r="S1113" s="243"/>
      <c r="T1113" s="24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45" t="s">
        <v>132</v>
      </c>
      <c r="AU1113" s="245" t="s">
        <v>85</v>
      </c>
      <c r="AV1113" s="14" t="s">
        <v>85</v>
      </c>
      <c r="AW1113" s="14" t="s">
        <v>37</v>
      </c>
      <c r="AX1113" s="14" t="s">
        <v>75</v>
      </c>
      <c r="AY1113" s="245" t="s">
        <v>122</v>
      </c>
    </row>
    <row r="1114" s="15" customFormat="1">
      <c r="A1114" s="15"/>
      <c r="B1114" s="246"/>
      <c r="C1114" s="247"/>
      <c r="D1114" s="226" t="s">
        <v>132</v>
      </c>
      <c r="E1114" s="248" t="s">
        <v>19</v>
      </c>
      <c r="F1114" s="249" t="s">
        <v>140</v>
      </c>
      <c r="G1114" s="247"/>
      <c r="H1114" s="250">
        <v>3</v>
      </c>
      <c r="I1114" s="251"/>
      <c r="J1114" s="247"/>
      <c r="K1114" s="247"/>
      <c r="L1114" s="252"/>
      <c r="M1114" s="253"/>
      <c r="N1114" s="254"/>
      <c r="O1114" s="254"/>
      <c r="P1114" s="254"/>
      <c r="Q1114" s="254"/>
      <c r="R1114" s="254"/>
      <c r="S1114" s="254"/>
      <c r="T1114" s="255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56" t="s">
        <v>132</v>
      </c>
      <c r="AU1114" s="256" t="s">
        <v>85</v>
      </c>
      <c r="AV1114" s="15" t="s">
        <v>129</v>
      </c>
      <c r="AW1114" s="15" t="s">
        <v>37</v>
      </c>
      <c r="AX1114" s="15" t="s">
        <v>83</v>
      </c>
      <c r="AY1114" s="256" t="s">
        <v>122</v>
      </c>
    </row>
    <row r="1115" s="2" customFormat="1" ht="37.8" customHeight="1">
      <c r="A1115" s="40"/>
      <c r="B1115" s="41"/>
      <c r="C1115" s="206" t="s">
        <v>983</v>
      </c>
      <c r="D1115" s="206" t="s">
        <v>124</v>
      </c>
      <c r="E1115" s="207" t="s">
        <v>984</v>
      </c>
      <c r="F1115" s="208" t="s">
        <v>985</v>
      </c>
      <c r="G1115" s="209" t="s">
        <v>184</v>
      </c>
      <c r="H1115" s="210">
        <v>2</v>
      </c>
      <c r="I1115" s="211"/>
      <c r="J1115" s="212">
        <f>ROUND(I1115*H1115,2)</f>
        <v>0</v>
      </c>
      <c r="K1115" s="208" t="s">
        <v>128</v>
      </c>
      <c r="L1115" s="46"/>
      <c r="M1115" s="213" t="s">
        <v>19</v>
      </c>
      <c r="N1115" s="214" t="s">
        <v>46</v>
      </c>
      <c r="O1115" s="86"/>
      <c r="P1115" s="215">
        <f>O1115*H1115</f>
        <v>0</v>
      </c>
      <c r="Q1115" s="215">
        <v>0</v>
      </c>
      <c r="R1115" s="215">
        <f>Q1115*H1115</f>
        <v>0</v>
      </c>
      <c r="S1115" s="215">
        <v>0</v>
      </c>
      <c r="T1115" s="216">
        <f>S1115*H1115</f>
        <v>0</v>
      </c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R1115" s="217" t="s">
        <v>327</v>
      </c>
      <c r="AT1115" s="217" t="s">
        <v>124</v>
      </c>
      <c r="AU1115" s="217" t="s">
        <v>85</v>
      </c>
      <c r="AY1115" s="19" t="s">
        <v>122</v>
      </c>
      <c r="BE1115" s="218">
        <f>IF(N1115="základní",J1115,0)</f>
        <v>0</v>
      </c>
      <c r="BF1115" s="218">
        <f>IF(N1115="snížená",J1115,0)</f>
        <v>0</v>
      </c>
      <c r="BG1115" s="218">
        <f>IF(N1115="zákl. přenesená",J1115,0)</f>
        <v>0</v>
      </c>
      <c r="BH1115" s="218">
        <f>IF(N1115="sníž. přenesená",J1115,0)</f>
        <v>0</v>
      </c>
      <c r="BI1115" s="218">
        <f>IF(N1115="nulová",J1115,0)</f>
        <v>0</v>
      </c>
      <c r="BJ1115" s="19" t="s">
        <v>83</v>
      </c>
      <c r="BK1115" s="218">
        <f>ROUND(I1115*H1115,2)</f>
        <v>0</v>
      </c>
      <c r="BL1115" s="19" t="s">
        <v>327</v>
      </c>
      <c r="BM1115" s="217" t="s">
        <v>986</v>
      </c>
    </row>
    <row r="1116" s="2" customFormat="1">
      <c r="A1116" s="40"/>
      <c r="B1116" s="41"/>
      <c r="C1116" s="42"/>
      <c r="D1116" s="219" t="s">
        <v>130</v>
      </c>
      <c r="E1116" s="42"/>
      <c r="F1116" s="220" t="s">
        <v>987</v>
      </c>
      <c r="G1116" s="42"/>
      <c r="H1116" s="42"/>
      <c r="I1116" s="221"/>
      <c r="J1116" s="42"/>
      <c r="K1116" s="42"/>
      <c r="L1116" s="46"/>
      <c r="M1116" s="222"/>
      <c r="N1116" s="223"/>
      <c r="O1116" s="86"/>
      <c r="P1116" s="86"/>
      <c r="Q1116" s="86"/>
      <c r="R1116" s="86"/>
      <c r="S1116" s="86"/>
      <c r="T1116" s="87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T1116" s="19" t="s">
        <v>130</v>
      </c>
      <c r="AU1116" s="19" t="s">
        <v>85</v>
      </c>
    </row>
    <row r="1117" s="13" customFormat="1">
      <c r="A1117" s="13"/>
      <c r="B1117" s="224"/>
      <c r="C1117" s="225"/>
      <c r="D1117" s="226" t="s">
        <v>132</v>
      </c>
      <c r="E1117" s="227" t="s">
        <v>19</v>
      </c>
      <c r="F1117" s="228" t="s">
        <v>407</v>
      </c>
      <c r="G1117" s="225"/>
      <c r="H1117" s="227" t="s">
        <v>19</v>
      </c>
      <c r="I1117" s="229"/>
      <c r="J1117" s="225"/>
      <c r="K1117" s="225"/>
      <c r="L1117" s="230"/>
      <c r="M1117" s="231"/>
      <c r="N1117" s="232"/>
      <c r="O1117" s="232"/>
      <c r="P1117" s="232"/>
      <c r="Q1117" s="232"/>
      <c r="R1117" s="232"/>
      <c r="S1117" s="232"/>
      <c r="T1117" s="23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4" t="s">
        <v>132</v>
      </c>
      <c r="AU1117" s="234" t="s">
        <v>85</v>
      </c>
      <c r="AV1117" s="13" t="s">
        <v>83</v>
      </c>
      <c r="AW1117" s="13" t="s">
        <v>37</v>
      </c>
      <c r="AX1117" s="13" t="s">
        <v>75</v>
      </c>
      <c r="AY1117" s="234" t="s">
        <v>122</v>
      </c>
    </row>
    <row r="1118" s="13" customFormat="1">
      <c r="A1118" s="13"/>
      <c r="B1118" s="224"/>
      <c r="C1118" s="225"/>
      <c r="D1118" s="226" t="s">
        <v>132</v>
      </c>
      <c r="E1118" s="227" t="s">
        <v>19</v>
      </c>
      <c r="F1118" s="228" t="s">
        <v>952</v>
      </c>
      <c r="G1118" s="225"/>
      <c r="H1118" s="227" t="s">
        <v>19</v>
      </c>
      <c r="I1118" s="229"/>
      <c r="J1118" s="225"/>
      <c r="K1118" s="225"/>
      <c r="L1118" s="230"/>
      <c r="M1118" s="231"/>
      <c r="N1118" s="232"/>
      <c r="O1118" s="232"/>
      <c r="P1118" s="232"/>
      <c r="Q1118" s="232"/>
      <c r="R1118" s="232"/>
      <c r="S1118" s="232"/>
      <c r="T1118" s="23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4" t="s">
        <v>132</v>
      </c>
      <c r="AU1118" s="234" t="s">
        <v>85</v>
      </c>
      <c r="AV1118" s="13" t="s">
        <v>83</v>
      </c>
      <c r="AW1118" s="13" t="s">
        <v>37</v>
      </c>
      <c r="AX1118" s="13" t="s">
        <v>75</v>
      </c>
      <c r="AY1118" s="234" t="s">
        <v>122</v>
      </c>
    </row>
    <row r="1119" s="13" customFormat="1">
      <c r="A1119" s="13"/>
      <c r="B1119" s="224"/>
      <c r="C1119" s="225"/>
      <c r="D1119" s="226" t="s">
        <v>132</v>
      </c>
      <c r="E1119" s="227" t="s">
        <v>19</v>
      </c>
      <c r="F1119" s="228" t="s">
        <v>953</v>
      </c>
      <c r="G1119" s="225"/>
      <c r="H1119" s="227" t="s">
        <v>19</v>
      </c>
      <c r="I1119" s="229"/>
      <c r="J1119" s="225"/>
      <c r="K1119" s="225"/>
      <c r="L1119" s="230"/>
      <c r="M1119" s="231"/>
      <c r="N1119" s="232"/>
      <c r="O1119" s="232"/>
      <c r="P1119" s="232"/>
      <c r="Q1119" s="232"/>
      <c r="R1119" s="232"/>
      <c r="S1119" s="232"/>
      <c r="T1119" s="23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4" t="s">
        <v>132</v>
      </c>
      <c r="AU1119" s="234" t="s">
        <v>85</v>
      </c>
      <c r="AV1119" s="13" t="s">
        <v>83</v>
      </c>
      <c r="AW1119" s="13" t="s">
        <v>37</v>
      </c>
      <c r="AX1119" s="13" t="s">
        <v>75</v>
      </c>
      <c r="AY1119" s="234" t="s">
        <v>122</v>
      </c>
    </row>
    <row r="1120" s="14" customFormat="1">
      <c r="A1120" s="14"/>
      <c r="B1120" s="235"/>
      <c r="C1120" s="236"/>
      <c r="D1120" s="226" t="s">
        <v>132</v>
      </c>
      <c r="E1120" s="237" t="s">
        <v>19</v>
      </c>
      <c r="F1120" s="238" t="s">
        <v>85</v>
      </c>
      <c r="G1120" s="236"/>
      <c r="H1120" s="239">
        <v>2</v>
      </c>
      <c r="I1120" s="240"/>
      <c r="J1120" s="236"/>
      <c r="K1120" s="236"/>
      <c r="L1120" s="241"/>
      <c r="M1120" s="242"/>
      <c r="N1120" s="243"/>
      <c r="O1120" s="243"/>
      <c r="P1120" s="243"/>
      <c r="Q1120" s="243"/>
      <c r="R1120" s="243"/>
      <c r="S1120" s="243"/>
      <c r="T1120" s="24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45" t="s">
        <v>132</v>
      </c>
      <c r="AU1120" s="245" t="s">
        <v>85</v>
      </c>
      <c r="AV1120" s="14" t="s">
        <v>85</v>
      </c>
      <c r="AW1120" s="14" t="s">
        <v>37</v>
      </c>
      <c r="AX1120" s="14" t="s">
        <v>75</v>
      </c>
      <c r="AY1120" s="245" t="s">
        <v>122</v>
      </c>
    </row>
    <row r="1121" s="15" customFormat="1">
      <c r="A1121" s="15"/>
      <c r="B1121" s="246"/>
      <c r="C1121" s="247"/>
      <c r="D1121" s="226" t="s">
        <v>132</v>
      </c>
      <c r="E1121" s="248" t="s">
        <v>19</v>
      </c>
      <c r="F1121" s="249" t="s">
        <v>140</v>
      </c>
      <c r="G1121" s="247"/>
      <c r="H1121" s="250">
        <v>2</v>
      </c>
      <c r="I1121" s="251"/>
      <c r="J1121" s="247"/>
      <c r="K1121" s="247"/>
      <c r="L1121" s="252"/>
      <c r="M1121" s="253"/>
      <c r="N1121" s="254"/>
      <c r="O1121" s="254"/>
      <c r="P1121" s="254"/>
      <c r="Q1121" s="254"/>
      <c r="R1121" s="254"/>
      <c r="S1121" s="254"/>
      <c r="T1121" s="255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56" t="s">
        <v>132</v>
      </c>
      <c r="AU1121" s="256" t="s">
        <v>85</v>
      </c>
      <c r="AV1121" s="15" t="s">
        <v>129</v>
      </c>
      <c r="AW1121" s="15" t="s">
        <v>37</v>
      </c>
      <c r="AX1121" s="15" t="s">
        <v>83</v>
      </c>
      <c r="AY1121" s="256" t="s">
        <v>122</v>
      </c>
    </row>
    <row r="1122" s="2" customFormat="1" ht="37.8" customHeight="1">
      <c r="A1122" s="40"/>
      <c r="B1122" s="41"/>
      <c r="C1122" s="206" t="s">
        <v>586</v>
      </c>
      <c r="D1122" s="206" t="s">
        <v>124</v>
      </c>
      <c r="E1122" s="207" t="s">
        <v>988</v>
      </c>
      <c r="F1122" s="208" t="s">
        <v>989</v>
      </c>
      <c r="G1122" s="209" t="s">
        <v>184</v>
      </c>
      <c r="H1122" s="210">
        <v>2</v>
      </c>
      <c r="I1122" s="211"/>
      <c r="J1122" s="212">
        <f>ROUND(I1122*H1122,2)</f>
        <v>0</v>
      </c>
      <c r="K1122" s="208" t="s">
        <v>128</v>
      </c>
      <c r="L1122" s="46"/>
      <c r="M1122" s="213" t="s">
        <v>19</v>
      </c>
      <c r="N1122" s="214" t="s">
        <v>46</v>
      </c>
      <c r="O1122" s="86"/>
      <c r="P1122" s="215">
        <f>O1122*H1122</f>
        <v>0</v>
      </c>
      <c r="Q1122" s="215">
        <v>0</v>
      </c>
      <c r="R1122" s="215">
        <f>Q1122*H1122</f>
        <v>0</v>
      </c>
      <c r="S1122" s="215">
        <v>0</v>
      </c>
      <c r="T1122" s="216">
        <f>S1122*H1122</f>
        <v>0</v>
      </c>
      <c r="U1122" s="40"/>
      <c r="V1122" s="40"/>
      <c r="W1122" s="40"/>
      <c r="X1122" s="40"/>
      <c r="Y1122" s="40"/>
      <c r="Z1122" s="40"/>
      <c r="AA1122" s="40"/>
      <c r="AB1122" s="40"/>
      <c r="AC1122" s="40"/>
      <c r="AD1122" s="40"/>
      <c r="AE1122" s="40"/>
      <c r="AR1122" s="217" t="s">
        <v>327</v>
      </c>
      <c r="AT1122" s="217" t="s">
        <v>124</v>
      </c>
      <c r="AU1122" s="217" t="s">
        <v>85</v>
      </c>
      <c r="AY1122" s="19" t="s">
        <v>122</v>
      </c>
      <c r="BE1122" s="218">
        <f>IF(N1122="základní",J1122,0)</f>
        <v>0</v>
      </c>
      <c r="BF1122" s="218">
        <f>IF(N1122="snížená",J1122,0)</f>
        <v>0</v>
      </c>
      <c r="BG1122" s="218">
        <f>IF(N1122="zákl. přenesená",J1122,0)</f>
        <v>0</v>
      </c>
      <c r="BH1122" s="218">
        <f>IF(N1122="sníž. přenesená",J1122,0)</f>
        <v>0</v>
      </c>
      <c r="BI1122" s="218">
        <f>IF(N1122="nulová",J1122,0)</f>
        <v>0</v>
      </c>
      <c r="BJ1122" s="19" t="s">
        <v>83</v>
      </c>
      <c r="BK1122" s="218">
        <f>ROUND(I1122*H1122,2)</f>
        <v>0</v>
      </c>
      <c r="BL1122" s="19" t="s">
        <v>327</v>
      </c>
      <c r="BM1122" s="217" t="s">
        <v>990</v>
      </c>
    </row>
    <row r="1123" s="2" customFormat="1">
      <c r="A1123" s="40"/>
      <c r="B1123" s="41"/>
      <c r="C1123" s="42"/>
      <c r="D1123" s="219" t="s">
        <v>130</v>
      </c>
      <c r="E1123" s="42"/>
      <c r="F1123" s="220" t="s">
        <v>991</v>
      </c>
      <c r="G1123" s="42"/>
      <c r="H1123" s="42"/>
      <c r="I1123" s="221"/>
      <c r="J1123" s="42"/>
      <c r="K1123" s="42"/>
      <c r="L1123" s="46"/>
      <c r="M1123" s="222"/>
      <c r="N1123" s="223"/>
      <c r="O1123" s="86"/>
      <c r="P1123" s="86"/>
      <c r="Q1123" s="86"/>
      <c r="R1123" s="86"/>
      <c r="S1123" s="86"/>
      <c r="T1123" s="87"/>
      <c r="U1123" s="40"/>
      <c r="V1123" s="40"/>
      <c r="W1123" s="40"/>
      <c r="X1123" s="40"/>
      <c r="Y1123" s="40"/>
      <c r="Z1123" s="40"/>
      <c r="AA1123" s="40"/>
      <c r="AB1123" s="40"/>
      <c r="AC1123" s="40"/>
      <c r="AD1123" s="40"/>
      <c r="AE1123" s="40"/>
      <c r="AT1123" s="19" t="s">
        <v>130</v>
      </c>
      <c r="AU1123" s="19" t="s">
        <v>85</v>
      </c>
    </row>
    <row r="1124" s="13" customFormat="1">
      <c r="A1124" s="13"/>
      <c r="B1124" s="224"/>
      <c r="C1124" s="225"/>
      <c r="D1124" s="226" t="s">
        <v>132</v>
      </c>
      <c r="E1124" s="227" t="s">
        <v>19</v>
      </c>
      <c r="F1124" s="228" t="s">
        <v>407</v>
      </c>
      <c r="G1124" s="225"/>
      <c r="H1124" s="227" t="s">
        <v>19</v>
      </c>
      <c r="I1124" s="229"/>
      <c r="J1124" s="225"/>
      <c r="K1124" s="225"/>
      <c r="L1124" s="230"/>
      <c r="M1124" s="231"/>
      <c r="N1124" s="232"/>
      <c r="O1124" s="232"/>
      <c r="P1124" s="232"/>
      <c r="Q1124" s="232"/>
      <c r="R1124" s="232"/>
      <c r="S1124" s="232"/>
      <c r="T1124" s="23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4" t="s">
        <v>132</v>
      </c>
      <c r="AU1124" s="234" t="s">
        <v>85</v>
      </c>
      <c r="AV1124" s="13" t="s">
        <v>83</v>
      </c>
      <c r="AW1124" s="13" t="s">
        <v>37</v>
      </c>
      <c r="AX1124" s="13" t="s">
        <v>75</v>
      </c>
      <c r="AY1124" s="234" t="s">
        <v>122</v>
      </c>
    </row>
    <row r="1125" s="13" customFormat="1">
      <c r="A1125" s="13"/>
      <c r="B1125" s="224"/>
      <c r="C1125" s="225"/>
      <c r="D1125" s="226" t="s">
        <v>132</v>
      </c>
      <c r="E1125" s="227" t="s">
        <v>19</v>
      </c>
      <c r="F1125" s="228" t="s">
        <v>992</v>
      </c>
      <c r="G1125" s="225"/>
      <c r="H1125" s="227" t="s">
        <v>19</v>
      </c>
      <c r="I1125" s="229"/>
      <c r="J1125" s="225"/>
      <c r="K1125" s="225"/>
      <c r="L1125" s="230"/>
      <c r="M1125" s="231"/>
      <c r="N1125" s="232"/>
      <c r="O1125" s="232"/>
      <c r="P1125" s="232"/>
      <c r="Q1125" s="232"/>
      <c r="R1125" s="232"/>
      <c r="S1125" s="232"/>
      <c r="T1125" s="23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4" t="s">
        <v>132</v>
      </c>
      <c r="AU1125" s="234" t="s">
        <v>85</v>
      </c>
      <c r="AV1125" s="13" t="s">
        <v>83</v>
      </c>
      <c r="AW1125" s="13" t="s">
        <v>37</v>
      </c>
      <c r="AX1125" s="13" t="s">
        <v>75</v>
      </c>
      <c r="AY1125" s="234" t="s">
        <v>122</v>
      </c>
    </row>
    <row r="1126" s="13" customFormat="1">
      <c r="A1126" s="13"/>
      <c r="B1126" s="224"/>
      <c r="C1126" s="225"/>
      <c r="D1126" s="226" t="s">
        <v>132</v>
      </c>
      <c r="E1126" s="227" t="s">
        <v>19</v>
      </c>
      <c r="F1126" s="228" t="s">
        <v>952</v>
      </c>
      <c r="G1126" s="225"/>
      <c r="H1126" s="227" t="s">
        <v>19</v>
      </c>
      <c r="I1126" s="229"/>
      <c r="J1126" s="225"/>
      <c r="K1126" s="225"/>
      <c r="L1126" s="230"/>
      <c r="M1126" s="231"/>
      <c r="N1126" s="232"/>
      <c r="O1126" s="232"/>
      <c r="P1126" s="232"/>
      <c r="Q1126" s="232"/>
      <c r="R1126" s="232"/>
      <c r="S1126" s="232"/>
      <c r="T1126" s="23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4" t="s">
        <v>132</v>
      </c>
      <c r="AU1126" s="234" t="s">
        <v>85</v>
      </c>
      <c r="AV1126" s="13" t="s">
        <v>83</v>
      </c>
      <c r="AW1126" s="13" t="s">
        <v>37</v>
      </c>
      <c r="AX1126" s="13" t="s">
        <v>75</v>
      </c>
      <c r="AY1126" s="234" t="s">
        <v>122</v>
      </c>
    </row>
    <row r="1127" s="13" customFormat="1">
      <c r="A1127" s="13"/>
      <c r="B1127" s="224"/>
      <c r="C1127" s="225"/>
      <c r="D1127" s="226" t="s">
        <v>132</v>
      </c>
      <c r="E1127" s="227" t="s">
        <v>19</v>
      </c>
      <c r="F1127" s="228" t="s">
        <v>953</v>
      </c>
      <c r="G1127" s="225"/>
      <c r="H1127" s="227" t="s">
        <v>19</v>
      </c>
      <c r="I1127" s="229"/>
      <c r="J1127" s="225"/>
      <c r="K1127" s="225"/>
      <c r="L1127" s="230"/>
      <c r="M1127" s="231"/>
      <c r="N1127" s="232"/>
      <c r="O1127" s="232"/>
      <c r="P1127" s="232"/>
      <c r="Q1127" s="232"/>
      <c r="R1127" s="232"/>
      <c r="S1127" s="232"/>
      <c r="T1127" s="23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4" t="s">
        <v>132</v>
      </c>
      <c r="AU1127" s="234" t="s">
        <v>85</v>
      </c>
      <c r="AV1127" s="13" t="s">
        <v>83</v>
      </c>
      <c r="AW1127" s="13" t="s">
        <v>37</v>
      </c>
      <c r="AX1127" s="13" t="s">
        <v>75</v>
      </c>
      <c r="AY1127" s="234" t="s">
        <v>122</v>
      </c>
    </row>
    <row r="1128" s="14" customFormat="1">
      <c r="A1128" s="14"/>
      <c r="B1128" s="235"/>
      <c r="C1128" s="236"/>
      <c r="D1128" s="226" t="s">
        <v>132</v>
      </c>
      <c r="E1128" s="237" t="s">
        <v>19</v>
      </c>
      <c r="F1128" s="238" t="s">
        <v>85</v>
      </c>
      <c r="G1128" s="236"/>
      <c r="H1128" s="239">
        <v>2</v>
      </c>
      <c r="I1128" s="240"/>
      <c r="J1128" s="236"/>
      <c r="K1128" s="236"/>
      <c r="L1128" s="241"/>
      <c r="M1128" s="242"/>
      <c r="N1128" s="243"/>
      <c r="O1128" s="243"/>
      <c r="P1128" s="243"/>
      <c r="Q1128" s="243"/>
      <c r="R1128" s="243"/>
      <c r="S1128" s="243"/>
      <c r="T1128" s="24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45" t="s">
        <v>132</v>
      </c>
      <c r="AU1128" s="245" t="s">
        <v>85</v>
      </c>
      <c r="AV1128" s="14" t="s">
        <v>85</v>
      </c>
      <c r="AW1128" s="14" t="s">
        <v>37</v>
      </c>
      <c r="AX1128" s="14" t="s">
        <v>75</v>
      </c>
      <c r="AY1128" s="245" t="s">
        <v>122</v>
      </c>
    </row>
    <row r="1129" s="15" customFormat="1">
      <c r="A1129" s="15"/>
      <c r="B1129" s="246"/>
      <c r="C1129" s="247"/>
      <c r="D1129" s="226" t="s">
        <v>132</v>
      </c>
      <c r="E1129" s="248" t="s">
        <v>19</v>
      </c>
      <c r="F1129" s="249" t="s">
        <v>140</v>
      </c>
      <c r="G1129" s="247"/>
      <c r="H1129" s="250">
        <v>2</v>
      </c>
      <c r="I1129" s="251"/>
      <c r="J1129" s="247"/>
      <c r="K1129" s="247"/>
      <c r="L1129" s="252"/>
      <c r="M1129" s="253"/>
      <c r="N1129" s="254"/>
      <c r="O1129" s="254"/>
      <c r="P1129" s="254"/>
      <c r="Q1129" s="254"/>
      <c r="R1129" s="254"/>
      <c r="S1129" s="254"/>
      <c r="T1129" s="255"/>
      <c r="U1129" s="15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T1129" s="256" t="s">
        <v>132</v>
      </c>
      <c r="AU1129" s="256" t="s">
        <v>85</v>
      </c>
      <c r="AV1129" s="15" t="s">
        <v>129</v>
      </c>
      <c r="AW1129" s="15" t="s">
        <v>37</v>
      </c>
      <c r="AX1129" s="15" t="s">
        <v>83</v>
      </c>
      <c r="AY1129" s="256" t="s">
        <v>122</v>
      </c>
    </row>
    <row r="1130" s="2" customFormat="1" ht="16.5" customHeight="1">
      <c r="A1130" s="40"/>
      <c r="B1130" s="41"/>
      <c r="C1130" s="257" t="s">
        <v>993</v>
      </c>
      <c r="D1130" s="257" t="s">
        <v>205</v>
      </c>
      <c r="E1130" s="258" t="s">
        <v>994</v>
      </c>
      <c r="F1130" s="259" t="s">
        <v>995</v>
      </c>
      <c r="G1130" s="260" t="s">
        <v>184</v>
      </c>
      <c r="H1130" s="261">
        <v>8</v>
      </c>
      <c r="I1130" s="262"/>
      <c r="J1130" s="263">
        <f>ROUND(I1130*H1130,2)</f>
        <v>0</v>
      </c>
      <c r="K1130" s="259" t="s">
        <v>179</v>
      </c>
      <c r="L1130" s="264"/>
      <c r="M1130" s="265" t="s">
        <v>19</v>
      </c>
      <c r="N1130" s="266" t="s">
        <v>46</v>
      </c>
      <c r="O1130" s="86"/>
      <c r="P1130" s="215">
        <f>O1130*H1130</f>
        <v>0</v>
      </c>
      <c r="Q1130" s="215">
        <v>0</v>
      </c>
      <c r="R1130" s="215">
        <f>Q1130*H1130</f>
        <v>0</v>
      </c>
      <c r="S1130" s="215">
        <v>0</v>
      </c>
      <c r="T1130" s="216">
        <f>S1130*H1130</f>
        <v>0</v>
      </c>
      <c r="U1130" s="40"/>
      <c r="V1130" s="40"/>
      <c r="W1130" s="40"/>
      <c r="X1130" s="40"/>
      <c r="Y1130" s="40"/>
      <c r="Z1130" s="40"/>
      <c r="AA1130" s="40"/>
      <c r="AB1130" s="40"/>
      <c r="AC1130" s="40"/>
      <c r="AD1130" s="40"/>
      <c r="AE1130" s="40"/>
      <c r="AR1130" s="217" t="s">
        <v>513</v>
      </c>
      <c r="AT1130" s="217" t="s">
        <v>205</v>
      </c>
      <c r="AU1130" s="217" t="s">
        <v>85</v>
      </c>
      <c r="AY1130" s="19" t="s">
        <v>122</v>
      </c>
      <c r="BE1130" s="218">
        <f>IF(N1130="základní",J1130,0)</f>
        <v>0</v>
      </c>
      <c r="BF1130" s="218">
        <f>IF(N1130="snížená",J1130,0)</f>
        <v>0</v>
      </c>
      <c r="BG1130" s="218">
        <f>IF(N1130="zákl. přenesená",J1130,0)</f>
        <v>0</v>
      </c>
      <c r="BH1130" s="218">
        <f>IF(N1130="sníž. přenesená",J1130,0)</f>
        <v>0</v>
      </c>
      <c r="BI1130" s="218">
        <f>IF(N1130="nulová",J1130,0)</f>
        <v>0</v>
      </c>
      <c r="BJ1130" s="19" t="s">
        <v>83</v>
      </c>
      <c r="BK1130" s="218">
        <f>ROUND(I1130*H1130,2)</f>
        <v>0</v>
      </c>
      <c r="BL1130" s="19" t="s">
        <v>327</v>
      </c>
      <c r="BM1130" s="217" t="s">
        <v>996</v>
      </c>
    </row>
    <row r="1131" s="13" customFormat="1">
      <c r="A1131" s="13"/>
      <c r="B1131" s="224"/>
      <c r="C1131" s="225"/>
      <c r="D1131" s="226" t="s">
        <v>132</v>
      </c>
      <c r="E1131" s="227" t="s">
        <v>19</v>
      </c>
      <c r="F1131" s="228" t="s">
        <v>407</v>
      </c>
      <c r="G1131" s="225"/>
      <c r="H1131" s="227" t="s">
        <v>19</v>
      </c>
      <c r="I1131" s="229"/>
      <c r="J1131" s="225"/>
      <c r="K1131" s="225"/>
      <c r="L1131" s="230"/>
      <c r="M1131" s="231"/>
      <c r="N1131" s="232"/>
      <c r="O1131" s="232"/>
      <c r="P1131" s="232"/>
      <c r="Q1131" s="232"/>
      <c r="R1131" s="232"/>
      <c r="S1131" s="232"/>
      <c r="T1131" s="23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4" t="s">
        <v>132</v>
      </c>
      <c r="AU1131" s="234" t="s">
        <v>85</v>
      </c>
      <c r="AV1131" s="13" t="s">
        <v>83</v>
      </c>
      <c r="AW1131" s="13" t="s">
        <v>37</v>
      </c>
      <c r="AX1131" s="13" t="s">
        <v>75</v>
      </c>
      <c r="AY1131" s="234" t="s">
        <v>122</v>
      </c>
    </row>
    <row r="1132" s="13" customFormat="1">
      <c r="A1132" s="13"/>
      <c r="B1132" s="224"/>
      <c r="C1132" s="225"/>
      <c r="D1132" s="226" t="s">
        <v>132</v>
      </c>
      <c r="E1132" s="227" t="s">
        <v>19</v>
      </c>
      <c r="F1132" s="228" t="s">
        <v>992</v>
      </c>
      <c r="G1132" s="225"/>
      <c r="H1132" s="227" t="s">
        <v>19</v>
      </c>
      <c r="I1132" s="229"/>
      <c r="J1132" s="225"/>
      <c r="K1132" s="225"/>
      <c r="L1132" s="230"/>
      <c r="M1132" s="231"/>
      <c r="N1132" s="232"/>
      <c r="O1132" s="232"/>
      <c r="P1132" s="232"/>
      <c r="Q1132" s="232"/>
      <c r="R1132" s="232"/>
      <c r="S1132" s="232"/>
      <c r="T1132" s="23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4" t="s">
        <v>132</v>
      </c>
      <c r="AU1132" s="234" t="s">
        <v>85</v>
      </c>
      <c r="AV1132" s="13" t="s">
        <v>83</v>
      </c>
      <c r="AW1132" s="13" t="s">
        <v>37</v>
      </c>
      <c r="AX1132" s="13" t="s">
        <v>75</v>
      </c>
      <c r="AY1132" s="234" t="s">
        <v>122</v>
      </c>
    </row>
    <row r="1133" s="13" customFormat="1">
      <c r="A1133" s="13"/>
      <c r="B1133" s="224"/>
      <c r="C1133" s="225"/>
      <c r="D1133" s="226" t="s">
        <v>132</v>
      </c>
      <c r="E1133" s="227" t="s">
        <v>19</v>
      </c>
      <c r="F1133" s="228" t="s">
        <v>952</v>
      </c>
      <c r="G1133" s="225"/>
      <c r="H1133" s="227" t="s">
        <v>19</v>
      </c>
      <c r="I1133" s="229"/>
      <c r="J1133" s="225"/>
      <c r="K1133" s="225"/>
      <c r="L1133" s="230"/>
      <c r="M1133" s="231"/>
      <c r="N1133" s="232"/>
      <c r="O1133" s="232"/>
      <c r="P1133" s="232"/>
      <c r="Q1133" s="232"/>
      <c r="R1133" s="232"/>
      <c r="S1133" s="232"/>
      <c r="T1133" s="23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4" t="s">
        <v>132</v>
      </c>
      <c r="AU1133" s="234" t="s">
        <v>85</v>
      </c>
      <c r="AV1133" s="13" t="s">
        <v>83</v>
      </c>
      <c r="AW1133" s="13" t="s">
        <v>37</v>
      </c>
      <c r="AX1133" s="13" t="s">
        <v>75</v>
      </c>
      <c r="AY1133" s="234" t="s">
        <v>122</v>
      </c>
    </row>
    <row r="1134" s="13" customFormat="1">
      <c r="A1134" s="13"/>
      <c r="B1134" s="224"/>
      <c r="C1134" s="225"/>
      <c r="D1134" s="226" t="s">
        <v>132</v>
      </c>
      <c r="E1134" s="227" t="s">
        <v>19</v>
      </c>
      <c r="F1134" s="228" t="s">
        <v>953</v>
      </c>
      <c r="G1134" s="225"/>
      <c r="H1134" s="227" t="s">
        <v>19</v>
      </c>
      <c r="I1134" s="229"/>
      <c r="J1134" s="225"/>
      <c r="K1134" s="225"/>
      <c r="L1134" s="230"/>
      <c r="M1134" s="231"/>
      <c r="N1134" s="232"/>
      <c r="O1134" s="232"/>
      <c r="P1134" s="232"/>
      <c r="Q1134" s="232"/>
      <c r="R1134" s="232"/>
      <c r="S1134" s="232"/>
      <c r="T1134" s="23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4" t="s">
        <v>132</v>
      </c>
      <c r="AU1134" s="234" t="s">
        <v>85</v>
      </c>
      <c r="AV1134" s="13" t="s">
        <v>83</v>
      </c>
      <c r="AW1134" s="13" t="s">
        <v>37</v>
      </c>
      <c r="AX1134" s="13" t="s">
        <v>75</v>
      </c>
      <c r="AY1134" s="234" t="s">
        <v>122</v>
      </c>
    </row>
    <row r="1135" s="14" customFormat="1">
      <c r="A1135" s="14"/>
      <c r="B1135" s="235"/>
      <c r="C1135" s="236"/>
      <c r="D1135" s="226" t="s">
        <v>132</v>
      </c>
      <c r="E1135" s="237" t="s">
        <v>19</v>
      </c>
      <c r="F1135" s="238" t="s">
        <v>85</v>
      </c>
      <c r="G1135" s="236"/>
      <c r="H1135" s="239">
        <v>2</v>
      </c>
      <c r="I1135" s="240"/>
      <c r="J1135" s="236"/>
      <c r="K1135" s="236"/>
      <c r="L1135" s="241"/>
      <c r="M1135" s="242"/>
      <c r="N1135" s="243"/>
      <c r="O1135" s="243"/>
      <c r="P1135" s="243"/>
      <c r="Q1135" s="243"/>
      <c r="R1135" s="243"/>
      <c r="S1135" s="243"/>
      <c r="T1135" s="24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45" t="s">
        <v>132</v>
      </c>
      <c r="AU1135" s="245" t="s">
        <v>85</v>
      </c>
      <c r="AV1135" s="14" t="s">
        <v>85</v>
      </c>
      <c r="AW1135" s="14" t="s">
        <v>37</v>
      </c>
      <c r="AX1135" s="14" t="s">
        <v>75</v>
      </c>
      <c r="AY1135" s="245" t="s">
        <v>122</v>
      </c>
    </row>
    <row r="1136" s="13" customFormat="1">
      <c r="A1136" s="13"/>
      <c r="B1136" s="224"/>
      <c r="C1136" s="225"/>
      <c r="D1136" s="226" t="s">
        <v>132</v>
      </c>
      <c r="E1136" s="227" t="s">
        <v>19</v>
      </c>
      <c r="F1136" s="228" t="s">
        <v>763</v>
      </c>
      <c r="G1136" s="225"/>
      <c r="H1136" s="227" t="s">
        <v>19</v>
      </c>
      <c r="I1136" s="229"/>
      <c r="J1136" s="225"/>
      <c r="K1136" s="225"/>
      <c r="L1136" s="230"/>
      <c r="M1136" s="231"/>
      <c r="N1136" s="232"/>
      <c r="O1136" s="232"/>
      <c r="P1136" s="232"/>
      <c r="Q1136" s="232"/>
      <c r="R1136" s="232"/>
      <c r="S1136" s="232"/>
      <c r="T1136" s="23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4" t="s">
        <v>132</v>
      </c>
      <c r="AU1136" s="234" t="s">
        <v>85</v>
      </c>
      <c r="AV1136" s="13" t="s">
        <v>83</v>
      </c>
      <c r="AW1136" s="13" t="s">
        <v>37</v>
      </c>
      <c r="AX1136" s="13" t="s">
        <v>75</v>
      </c>
      <c r="AY1136" s="234" t="s">
        <v>122</v>
      </c>
    </row>
    <row r="1137" s="13" customFormat="1">
      <c r="A1137" s="13"/>
      <c r="B1137" s="224"/>
      <c r="C1137" s="225"/>
      <c r="D1137" s="226" t="s">
        <v>132</v>
      </c>
      <c r="E1137" s="227" t="s">
        <v>19</v>
      </c>
      <c r="F1137" s="228" t="s">
        <v>764</v>
      </c>
      <c r="G1137" s="225"/>
      <c r="H1137" s="227" t="s">
        <v>19</v>
      </c>
      <c r="I1137" s="229"/>
      <c r="J1137" s="225"/>
      <c r="K1137" s="225"/>
      <c r="L1137" s="230"/>
      <c r="M1137" s="231"/>
      <c r="N1137" s="232"/>
      <c r="O1137" s="232"/>
      <c r="P1137" s="232"/>
      <c r="Q1137" s="232"/>
      <c r="R1137" s="232"/>
      <c r="S1137" s="232"/>
      <c r="T1137" s="23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34" t="s">
        <v>132</v>
      </c>
      <c r="AU1137" s="234" t="s">
        <v>85</v>
      </c>
      <c r="AV1137" s="13" t="s">
        <v>83</v>
      </c>
      <c r="AW1137" s="13" t="s">
        <v>37</v>
      </c>
      <c r="AX1137" s="13" t="s">
        <v>75</v>
      </c>
      <c r="AY1137" s="234" t="s">
        <v>122</v>
      </c>
    </row>
    <row r="1138" s="14" customFormat="1">
      <c r="A1138" s="14"/>
      <c r="B1138" s="235"/>
      <c r="C1138" s="236"/>
      <c r="D1138" s="226" t="s">
        <v>132</v>
      </c>
      <c r="E1138" s="237" t="s">
        <v>19</v>
      </c>
      <c r="F1138" s="238" t="s">
        <v>150</v>
      </c>
      <c r="G1138" s="236"/>
      <c r="H1138" s="239">
        <v>6</v>
      </c>
      <c r="I1138" s="240"/>
      <c r="J1138" s="236"/>
      <c r="K1138" s="236"/>
      <c r="L1138" s="241"/>
      <c r="M1138" s="242"/>
      <c r="N1138" s="243"/>
      <c r="O1138" s="243"/>
      <c r="P1138" s="243"/>
      <c r="Q1138" s="243"/>
      <c r="R1138" s="243"/>
      <c r="S1138" s="243"/>
      <c r="T1138" s="24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5" t="s">
        <v>132</v>
      </c>
      <c r="AU1138" s="245" t="s">
        <v>85</v>
      </c>
      <c r="AV1138" s="14" t="s">
        <v>85</v>
      </c>
      <c r="AW1138" s="14" t="s">
        <v>37</v>
      </c>
      <c r="AX1138" s="14" t="s">
        <v>75</v>
      </c>
      <c r="AY1138" s="245" t="s">
        <v>122</v>
      </c>
    </row>
    <row r="1139" s="15" customFormat="1">
      <c r="A1139" s="15"/>
      <c r="B1139" s="246"/>
      <c r="C1139" s="247"/>
      <c r="D1139" s="226" t="s">
        <v>132</v>
      </c>
      <c r="E1139" s="248" t="s">
        <v>19</v>
      </c>
      <c r="F1139" s="249" t="s">
        <v>140</v>
      </c>
      <c r="G1139" s="247"/>
      <c r="H1139" s="250">
        <v>8</v>
      </c>
      <c r="I1139" s="251"/>
      <c r="J1139" s="247"/>
      <c r="K1139" s="247"/>
      <c r="L1139" s="252"/>
      <c r="M1139" s="253"/>
      <c r="N1139" s="254"/>
      <c r="O1139" s="254"/>
      <c r="P1139" s="254"/>
      <c r="Q1139" s="254"/>
      <c r="R1139" s="254"/>
      <c r="S1139" s="254"/>
      <c r="T1139" s="255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56" t="s">
        <v>132</v>
      </c>
      <c r="AU1139" s="256" t="s">
        <v>85</v>
      </c>
      <c r="AV1139" s="15" t="s">
        <v>129</v>
      </c>
      <c r="AW1139" s="15" t="s">
        <v>37</v>
      </c>
      <c r="AX1139" s="15" t="s">
        <v>83</v>
      </c>
      <c r="AY1139" s="256" t="s">
        <v>122</v>
      </c>
    </row>
    <row r="1140" s="2" customFormat="1" ht="16.5" customHeight="1">
      <c r="A1140" s="40"/>
      <c r="B1140" s="41"/>
      <c r="C1140" s="257" t="s">
        <v>592</v>
      </c>
      <c r="D1140" s="257" t="s">
        <v>205</v>
      </c>
      <c r="E1140" s="258" t="s">
        <v>997</v>
      </c>
      <c r="F1140" s="259" t="s">
        <v>998</v>
      </c>
      <c r="G1140" s="260" t="s">
        <v>184</v>
      </c>
      <c r="H1140" s="261">
        <v>2</v>
      </c>
      <c r="I1140" s="262"/>
      <c r="J1140" s="263">
        <f>ROUND(I1140*H1140,2)</f>
        <v>0</v>
      </c>
      <c r="K1140" s="259" t="s">
        <v>179</v>
      </c>
      <c r="L1140" s="264"/>
      <c r="M1140" s="265" t="s">
        <v>19</v>
      </c>
      <c r="N1140" s="266" t="s">
        <v>46</v>
      </c>
      <c r="O1140" s="86"/>
      <c r="P1140" s="215">
        <f>O1140*H1140</f>
        <v>0</v>
      </c>
      <c r="Q1140" s="215">
        <v>0</v>
      </c>
      <c r="R1140" s="215">
        <f>Q1140*H1140</f>
        <v>0</v>
      </c>
      <c r="S1140" s="215">
        <v>0</v>
      </c>
      <c r="T1140" s="216">
        <f>S1140*H1140</f>
        <v>0</v>
      </c>
      <c r="U1140" s="40"/>
      <c r="V1140" s="40"/>
      <c r="W1140" s="40"/>
      <c r="X1140" s="40"/>
      <c r="Y1140" s="40"/>
      <c r="Z1140" s="40"/>
      <c r="AA1140" s="40"/>
      <c r="AB1140" s="40"/>
      <c r="AC1140" s="40"/>
      <c r="AD1140" s="40"/>
      <c r="AE1140" s="40"/>
      <c r="AR1140" s="217" t="s">
        <v>513</v>
      </c>
      <c r="AT1140" s="217" t="s">
        <v>205</v>
      </c>
      <c r="AU1140" s="217" t="s">
        <v>85</v>
      </c>
      <c r="AY1140" s="19" t="s">
        <v>122</v>
      </c>
      <c r="BE1140" s="218">
        <f>IF(N1140="základní",J1140,0)</f>
        <v>0</v>
      </c>
      <c r="BF1140" s="218">
        <f>IF(N1140="snížená",J1140,0)</f>
        <v>0</v>
      </c>
      <c r="BG1140" s="218">
        <f>IF(N1140="zákl. přenesená",J1140,0)</f>
        <v>0</v>
      </c>
      <c r="BH1140" s="218">
        <f>IF(N1140="sníž. přenesená",J1140,0)</f>
        <v>0</v>
      </c>
      <c r="BI1140" s="218">
        <f>IF(N1140="nulová",J1140,0)</f>
        <v>0</v>
      </c>
      <c r="BJ1140" s="19" t="s">
        <v>83</v>
      </c>
      <c r="BK1140" s="218">
        <f>ROUND(I1140*H1140,2)</f>
        <v>0</v>
      </c>
      <c r="BL1140" s="19" t="s">
        <v>327</v>
      </c>
      <c r="BM1140" s="217" t="s">
        <v>999</v>
      </c>
    </row>
    <row r="1141" s="13" customFormat="1">
      <c r="A1141" s="13"/>
      <c r="B1141" s="224"/>
      <c r="C1141" s="225"/>
      <c r="D1141" s="226" t="s">
        <v>132</v>
      </c>
      <c r="E1141" s="227" t="s">
        <v>19</v>
      </c>
      <c r="F1141" s="228" t="s">
        <v>407</v>
      </c>
      <c r="G1141" s="225"/>
      <c r="H1141" s="227" t="s">
        <v>19</v>
      </c>
      <c r="I1141" s="229"/>
      <c r="J1141" s="225"/>
      <c r="K1141" s="225"/>
      <c r="L1141" s="230"/>
      <c r="M1141" s="231"/>
      <c r="N1141" s="232"/>
      <c r="O1141" s="232"/>
      <c r="P1141" s="232"/>
      <c r="Q1141" s="232"/>
      <c r="R1141" s="232"/>
      <c r="S1141" s="232"/>
      <c r="T1141" s="23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4" t="s">
        <v>132</v>
      </c>
      <c r="AU1141" s="234" t="s">
        <v>85</v>
      </c>
      <c r="AV1141" s="13" t="s">
        <v>83</v>
      </c>
      <c r="AW1141" s="13" t="s">
        <v>37</v>
      </c>
      <c r="AX1141" s="13" t="s">
        <v>75</v>
      </c>
      <c r="AY1141" s="234" t="s">
        <v>122</v>
      </c>
    </row>
    <row r="1142" s="13" customFormat="1">
      <c r="A1142" s="13"/>
      <c r="B1142" s="224"/>
      <c r="C1142" s="225"/>
      <c r="D1142" s="226" t="s">
        <v>132</v>
      </c>
      <c r="E1142" s="227" t="s">
        <v>19</v>
      </c>
      <c r="F1142" s="228" t="s">
        <v>992</v>
      </c>
      <c r="G1142" s="225"/>
      <c r="H1142" s="227" t="s">
        <v>19</v>
      </c>
      <c r="I1142" s="229"/>
      <c r="J1142" s="225"/>
      <c r="K1142" s="225"/>
      <c r="L1142" s="230"/>
      <c r="M1142" s="231"/>
      <c r="N1142" s="232"/>
      <c r="O1142" s="232"/>
      <c r="P1142" s="232"/>
      <c r="Q1142" s="232"/>
      <c r="R1142" s="232"/>
      <c r="S1142" s="232"/>
      <c r="T1142" s="23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4" t="s">
        <v>132</v>
      </c>
      <c r="AU1142" s="234" t="s">
        <v>85</v>
      </c>
      <c r="AV1142" s="13" t="s">
        <v>83</v>
      </c>
      <c r="AW1142" s="13" t="s">
        <v>37</v>
      </c>
      <c r="AX1142" s="13" t="s">
        <v>75</v>
      </c>
      <c r="AY1142" s="234" t="s">
        <v>122</v>
      </c>
    </row>
    <row r="1143" s="13" customFormat="1">
      <c r="A1143" s="13"/>
      <c r="B1143" s="224"/>
      <c r="C1143" s="225"/>
      <c r="D1143" s="226" t="s">
        <v>132</v>
      </c>
      <c r="E1143" s="227" t="s">
        <v>19</v>
      </c>
      <c r="F1143" s="228" t="s">
        <v>952</v>
      </c>
      <c r="G1143" s="225"/>
      <c r="H1143" s="227" t="s">
        <v>19</v>
      </c>
      <c r="I1143" s="229"/>
      <c r="J1143" s="225"/>
      <c r="K1143" s="225"/>
      <c r="L1143" s="230"/>
      <c r="M1143" s="231"/>
      <c r="N1143" s="232"/>
      <c r="O1143" s="232"/>
      <c r="P1143" s="232"/>
      <c r="Q1143" s="232"/>
      <c r="R1143" s="232"/>
      <c r="S1143" s="232"/>
      <c r="T1143" s="23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4" t="s">
        <v>132</v>
      </c>
      <c r="AU1143" s="234" t="s">
        <v>85</v>
      </c>
      <c r="AV1143" s="13" t="s">
        <v>83</v>
      </c>
      <c r="AW1143" s="13" t="s">
        <v>37</v>
      </c>
      <c r="AX1143" s="13" t="s">
        <v>75</v>
      </c>
      <c r="AY1143" s="234" t="s">
        <v>122</v>
      </c>
    </row>
    <row r="1144" s="13" customFormat="1">
      <c r="A1144" s="13"/>
      <c r="B1144" s="224"/>
      <c r="C1144" s="225"/>
      <c r="D1144" s="226" t="s">
        <v>132</v>
      </c>
      <c r="E1144" s="227" t="s">
        <v>19</v>
      </c>
      <c r="F1144" s="228" t="s">
        <v>953</v>
      </c>
      <c r="G1144" s="225"/>
      <c r="H1144" s="227" t="s">
        <v>19</v>
      </c>
      <c r="I1144" s="229"/>
      <c r="J1144" s="225"/>
      <c r="K1144" s="225"/>
      <c r="L1144" s="230"/>
      <c r="M1144" s="231"/>
      <c r="N1144" s="232"/>
      <c r="O1144" s="232"/>
      <c r="P1144" s="232"/>
      <c r="Q1144" s="232"/>
      <c r="R1144" s="232"/>
      <c r="S1144" s="232"/>
      <c r="T1144" s="23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4" t="s">
        <v>132</v>
      </c>
      <c r="AU1144" s="234" t="s">
        <v>85</v>
      </c>
      <c r="AV1144" s="13" t="s">
        <v>83</v>
      </c>
      <c r="AW1144" s="13" t="s">
        <v>37</v>
      </c>
      <c r="AX1144" s="13" t="s">
        <v>75</v>
      </c>
      <c r="AY1144" s="234" t="s">
        <v>122</v>
      </c>
    </row>
    <row r="1145" s="14" customFormat="1">
      <c r="A1145" s="14"/>
      <c r="B1145" s="235"/>
      <c r="C1145" s="236"/>
      <c r="D1145" s="226" t="s">
        <v>132</v>
      </c>
      <c r="E1145" s="237" t="s">
        <v>19</v>
      </c>
      <c r="F1145" s="238" t="s">
        <v>85</v>
      </c>
      <c r="G1145" s="236"/>
      <c r="H1145" s="239">
        <v>2</v>
      </c>
      <c r="I1145" s="240"/>
      <c r="J1145" s="236"/>
      <c r="K1145" s="236"/>
      <c r="L1145" s="241"/>
      <c r="M1145" s="242"/>
      <c r="N1145" s="243"/>
      <c r="O1145" s="243"/>
      <c r="P1145" s="243"/>
      <c r="Q1145" s="243"/>
      <c r="R1145" s="243"/>
      <c r="S1145" s="243"/>
      <c r="T1145" s="24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45" t="s">
        <v>132</v>
      </c>
      <c r="AU1145" s="245" t="s">
        <v>85</v>
      </c>
      <c r="AV1145" s="14" t="s">
        <v>85</v>
      </c>
      <c r="AW1145" s="14" t="s">
        <v>37</v>
      </c>
      <c r="AX1145" s="14" t="s">
        <v>75</v>
      </c>
      <c r="AY1145" s="245" t="s">
        <v>122</v>
      </c>
    </row>
    <row r="1146" s="15" customFormat="1">
      <c r="A1146" s="15"/>
      <c r="B1146" s="246"/>
      <c r="C1146" s="247"/>
      <c r="D1146" s="226" t="s">
        <v>132</v>
      </c>
      <c r="E1146" s="248" t="s">
        <v>19</v>
      </c>
      <c r="F1146" s="249" t="s">
        <v>140</v>
      </c>
      <c r="G1146" s="247"/>
      <c r="H1146" s="250">
        <v>2</v>
      </c>
      <c r="I1146" s="251"/>
      <c r="J1146" s="247"/>
      <c r="K1146" s="247"/>
      <c r="L1146" s="252"/>
      <c r="M1146" s="253"/>
      <c r="N1146" s="254"/>
      <c r="O1146" s="254"/>
      <c r="P1146" s="254"/>
      <c r="Q1146" s="254"/>
      <c r="R1146" s="254"/>
      <c r="S1146" s="254"/>
      <c r="T1146" s="255"/>
      <c r="U1146" s="15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56" t="s">
        <v>132</v>
      </c>
      <c r="AU1146" s="256" t="s">
        <v>85</v>
      </c>
      <c r="AV1146" s="15" t="s">
        <v>129</v>
      </c>
      <c r="AW1146" s="15" t="s">
        <v>37</v>
      </c>
      <c r="AX1146" s="15" t="s">
        <v>83</v>
      </c>
      <c r="AY1146" s="256" t="s">
        <v>122</v>
      </c>
    </row>
    <row r="1147" s="2" customFormat="1" ht="16.5" customHeight="1">
      <c r="A1147" s="40"/>
      <c r="B1147" s="41"/>
      <c r="C1147" s="257" t="s">
        <v>1000</v>
      </c>
      <c r="D1147" s="257" t="s">
        <v>205</v>
      </c>
      <c r="E1147" s="258" t="s">
        <v>1001</v>
      </c>
      <c r="F1147" s="259" t="s">
        <v>1002</v>
      </c>
      <c r="G1147" s="260" t="s">
        <v>184</v>
      </c>
      <c r="H1147" s="261">
        <v>2</v>
      </c>
      <c r="I1147" s="262"/>
      <c r="J1147" s="263">
        <f>ROUND(I1147*H1147,2)</f>
        <v>0</v>
      </c>
      <c r="K1147" s="259" t="s">
        <v>179</v>
      </c>
      <c r="L1147" s="264"/>
      <c r="M1147" s="265" t="s">
        <v>19</v>
      </c>
      <c r="N1147" s="266" t="s">
        <v>46</v>
      </c>
      <c r="O1147" s="86"/>
      <c r="P1147" s="215">
        <f>O1147*H1147</f>
        <v>0</v>
      </c>
      <c r="Q1147" s="215">
        <v>0</v>
      </c>
      <c r="R1147" s="215">
        <f>Q1147*H1147</f>
        <v>0</v>
      </c>
      <c r="S1147" s="215">
        <v>0</v>
      </c>
      <c r="T1147" s="216">
        <f>S1147*H1147</f>
        <v>0</v>
      </c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R1147" s="217" t="s">
        <v>513</v>
      </c>
      <c r="AT1147" s="217" t="s">
        <v>205</v>
      </c>
      <c r="AU1147" s="217" t="s">
        <v>85</v>
      </c>
      <c r="AY1147" s="19" t="s">
        <v>122</v>
      </c>
      <c r="BE1147" s="218">
        <f>IF(N1147="základní",J1147,0)</f>
        <v>0</v>
      </c>
      <c r="BF1147" s="218">
        <f>IF(N1147="snížená",J1147,0)</f>
        <v>0</v>
      </c>
      <c r="BG1147" s="218">
        <f>IF(N1147="zákl. přenesená",J1147,0)</f>
        <v>0</v>
      </c>
      <c r="BH1147" s="218">
        <f>IF(N1147="sníž. přenesená",J1147,0)</f>
        <v>0</v>
      </c>
      <c r="BI1147" s="218">
        <f>IF(N1147="nulová",J1147,0)</f>
        <v>0</v>
      </c>
      <c r="BJ1147" s="19" t="s">
        <v>83</v>
      </c>
      <c r="BK1147" s="218">
        <f>ROUND(I1147*H1147,2)</f>
        <v>0</v>
      </c>
      <c r="BL1147" s="19" t="s">
        <v>327</v>
      </c>
      <c r="BM1147" s="217" t="s">
        <v>1003</v>
      </c>
    </row>
    <row r="1148" s="13" customFormat="1">
      <c r="A1148" s="13"/>
      <c r="B1148" s="224"/>
      <c r="C1148" s="225"/>
      <c r="D1148" s="226" t="s">
        <v>132</v>
      </c>
      <c r="E1148" s="227" t="s">
        <v>19</v>
      </c>
      <c r="F1148" s="228" t="s">
        <v>407</v>
      </c>
      <c r="G1148" s="225"/>
      <c r="H1148" s="227" t="s">
        <v>19</v>
      </c>
      <c r="I1148" s="229"/>
      <c r="J1148" s="225"/>
      <c r="K1148" s="225"/>
      <c r="L1148" s="230"/>
      <c r="M1148" s="231"/>
      <c r="N1148" s="232"/>
      <c r="O1148" s="232"/>
      <c r="P1148" s="232"/>
      <c r="Q1148" s="232"/>
      <c r="R1148" s="232"/>
      <c r="S1148" s="232"/>
      <c r="T1148" s="23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4" t="s">
        <v>132</v>
      </c>
      <c r="AU1148" s="234" t="s">
        <v>85</v>
      </c>
      <c r="AV1148" s="13" t="s">
        <v>83</v>
      </c>
      <c r="AW1148" s="13" t="s">
        <v>37</v>
      </c>
      <c r="AX1148" s="13" t="s">
        <v>75</v>
      </c>
      <c r="AY1148" s="234" t="s">
        <v>122</v>
      </c>
    </row>
    <row r="1149" s="13" customFormat="1">
      <c r="A1149" s="13"/>
      <c r="B1149" s="224"/>
      <c r="C1149" s="225"/>
      <c r="D1149" s="226" t="s">
        <v>132</v>
      </c>
      <c r="E1149" s="227" t="s">
        <v>19</v>
      </c>
      <c r="F1149" s="228" t="s">
        <v>992</v>
      </c>
      <c r="G1149" s="225"/>
      <c r="H1149" s="227" t="s">
        <v>19</v>
      </c>
      <c r="I1149" s="229"/>
      <c r="J1149" s="225"/>
      <c r="K1149" s="225"/>
      <c r="L1149" s="230"/>
      <c r="M1149" s="231"/>
      <c r="N1149" s="232"/>
      <c r="O1149" s="232"/>
      <c r="P1149" s="232"/>
      <c r="Q1149" s="232"/>
      <c r="R1149" s="232"/>
      <c r="S1149" s="232"/>
      <c r="T1149" s="23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4" t="s">
        <v>132</v>
      </c>
      <c r="AU1149" s="234" t="s">
        <v>85</v>
      </c>
      <c r="AV1149" s="13" t="s">
        <v>83</v>
      </c>
      <c r="AW1149" s="13" t="s">
        <v>37</v>
      </c>
      <c r="AX1149" s="13" t="s">
        <v>75</v>
      </c>
      <c r="AY1149" s="234" t="s">
        <v>122</v>
      </c>
    </row>
    <row r="1150" s="13" customFormat="1">
      <c r="A1150" s="13"/>
      <c r="B1150" s="224"/>
      <c r="C1150" s="225"/>
      <c r="D1150" s="226" t="s">
        <v>132</v>
      </c>
      <c r="E1150" s="227" t="s">
        <v>19</v>
      </c>
      <c r="F1150" s="228" t="s">
        <v>952</v>
      </c>
      <c r="G1150" s="225"/>
      <c r="H1150" s="227" t="s">
        <v>19</v>
      </c>
      <c r="I1150" s="229"/>
      <c r="J1150" s="225"/>
      <c r="K1150" s="225"/>
      <c r="L1150" s="230"/>
      <c r="M1150" s="231"/>
      <c r="N1150" s="232"/>
      <c r="O1150" s="232"/>
      <c r="P1150" s="232"/>
      <c r="Q1150" s="232"/>
      <c r="R1150" s="232"/>
      <c r="S1150" s="232"/>
      <c r="T1150" s="23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4" t="s">
        <v>132</v>
      </c>
      <c r="AU1150" s="234" t="s">
        <v>85</v>
      </c>
      <c r="AV1150" s="13" t="s">
        <v>83</v>
      </c>
      <c r="AW1150" s="13" t="s">
        <v>37</v>
      </c>
      <c r="AX1150" s="13" t="s">
        <v>75</v>
      </c>
      <c r="AY1150" s="234" t="s">
        <v>122</v>
      </c>
    </row>
    <row r="1151" s="13" customFormat="1">
      <c r="A1151" s="13"/>
      <c r="B1151" s="224"/>
      <c r="C1151" s="225"/>
      <c r="D1151" s="226" t="s">
        <v>132</v>
      </c>
      <c r="E1151" s="227" t="s">
        <v>19</v>
      </c>
      <c r="F1151" s="228" t="s">
        <v>953</v>
      </c>
      <c r="G1151" s="225"/>
      <c r="H1151" s="227" t="s">
        <v>19</v>
      </c>
      <c r="I1151" s="229"/>
      <c r="J1151" s="225"/>
      <c r="K1151" s="225"/>
      <c r="L1151" s="230"/>
      <c r="M1151" s="231"/>
      <c r="N1151" s="232"/>
      <c r="O1151" s="232"/>
      <c r="P1151" s="232"/>
      <c r="Q1151" s="232"/>
      <c r="R1151" s="232"/>
      <c r="S1151" s="232"/>
      <c r="T1151" s="23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4" t="s">
        <v>132</v>
      </c>
      <c r="AU1151" s="234" t="s">
        <v>85</v>
      </c>
      <c r="AV1151" s="13" t="s">
        <v>83</v>
      </c>
      <c r="AW1151" s="13" t="s">
        <v>37</v>
      </c>
      <c r="AX1151" s="13" t="s">
        <v>75</v>
      </c>
      <c r="AY1151" s="234" t="s">
        <v>122</v>
      </c>
    </row>
    <row r="1152" s="14" customFormat="1">
      <c r="A1152" s="14"/>
      <c r="B1152" s="235"/>
      <c r="C1152" s="236"/>
      <c r="D1152" s="226" t="s">
        <v>132</v>
      </c>
      <c r="E1152" s="237" t="s">
        <v>19</v>
      </c>
      <c r="F1152" s="238" t="s">
        <v>85</v>
      </c>
      <c r="G1152" s="236"/>
      <c r="H1152" s="239">
        <v>2</v>
      </c>
      <c r="I1152" s="240"/>
      <c r="J1152" s="236"/>
      <c r="K1152" s="236"/>
      <c r="L1152" s="241"/>
      <c r="M1152" s="242"/>
      <c r="N1152" s="243"/>
      <c r="O1152" s="243"/>
      <c r="P1152" s="243"/>
      <c r="Q1152" s="243"/>
      <c r="R1152" s="243"/>
      <c r="S1152" s="243"/>
      <c r="T1152" s="24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5" t="s">
        <v>132</v>
      </c>
      <c r="AU1152" s="245" t="s">
        <v>85</v>
      </c>
      <c r="AV1152" s="14" t="s">
        <v>85</v>
      </c>
      <c r="AW1152" s="14" t="s">
        <v>37</v>
      </c>
      <c r="AX1152" s="14" t="s">
        <v>75</v>
      </c>
      <c r="AY1152" s="245" t="s">
        <v>122</v>
      </c>
    </row>
    <row r="1153" s="15" customFormat="1">
      <c r="A1153" s="15"/>
      <c r="B1153" s="246"/>
      <c r="C1153" s="247"/>
      <c r="D1153" s="226" t="s">
        <v>132</v>
      </c>
      <c r="E1153" s="248" t="s">
        <v>19</v>
      </c>
      <c r="F1153" s="249" t="s">
        <v>140</v>
      </c>
      <c r="G1153" s="247"/>
      <c r="H1153" s="250">
        <v>2</v>
      </c>
      <c r="I1153" s="251"/>
      <c r="J1153" s="247"/>
      <c r="K1153" s="247"/>
      <c r="L1153" s="252"/>
      <c r="M1153" s="253"/>
      <c r="N1153" s="254"/>
      <c r="O1153" s="254"/>
      <c r="P1153" s="254"/>
      <c r="Q1153" s="254"/>
      <c r="R1153" s="254"/>
      <c r="S1153" s="254"/>
      <c r="T1153" s="255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T1153" s="256" t="s">
        <v>132</v>
      </c>
      <c r="AU1153" s="256" t="s">
        <v>85</v>
      </c>
      <c r="AV1153" s="15" t="s">
        <v>129</v>
      </c>
      <c r="AW1153" s="15" t="s">
        <v>37</v>
      </c>
      <c r="AX1153" s="15" t="s">
        <v>83</v>
      </c>
      <c r="AY1153" s="256" t="s">
        <v>122</v>
      </c>
    </row>
    <row r="1154" s="2" customFormat="1" ht="16.5" customHeight="1">
      <c r="A1154" s="40"/>
      <c r="B1154" s="41"/>
      <c r="C1154" s="257" t="s">
        <v>597</v>
      </c>
      <c r="D1154" s="257" t="s">
        <v>205</v>
      </c>
      <c r="E1154" s="258" t="s">
        <v>1004</v>
      </c>
      <c r="F1154" s="259" t="s">
        <v>1005</v>
      </c>
      <c r="G1154" s="260" t="s">
        <v>184</v>
      </c>
      <c r="H1154" s="261">
        <v>2</v>
      </c>
      <c r="I1154" s="262"/>
      <c r="J1154" s="263">
        <f>ROUND(I1154*H1154,2)</f>
        <v>0</v>
      </c>
      <c r="K1154" s="259" t="s">
        <v>179</v>
      </c>
      <c r="L1154" s="264"/>
      <c r="M1154" s="265" t="s">
        <v>19</v>
      </c>
      <c r="N1154" s="266" t="s">
        <v>46</v>
      </c>
      <c r="O1154" s="86"/>
      <c r="P1154" s="215">
        <f>O1154*H1154</f>
        <v>0</v>
      </c>
      <c r="Q1154" s="215">
        <v>0</v>
      </c>
      <c r="R1154" s="215">
        <f>Q1154*H1154</f>
        <v>0</v>
      </c>
      <c r="S1154" s="215">
        <v>0</v>
      </c>
      <c r="T1154" s="216">
        <f>S1154*H1154</f>
        <v>0</v>
      </c>
      <c r="U1154" s="40"/>
      <c r="V1154" s="40"/>
      <c r="W1154" s="40"/>
      <c r="X1154" s="40"/>
      <c r="Y1154" s="40"/>
      <c r="Z1154" s="40"/>
      <c r="AA1154" s="40"/>
      <c r="AB1154" s="40"/>
      <c r="AC1154" s="40"/>
      <c r="AD1154" s="40"/>
      <c r="AE1154" s="40"/>
      <c r="AR1154" s="217" t="s">
        <v>513</v>
      </c>
      <c r="AT1154" s="217" t="s">
        <v>205</v>
      </c>
      <c r="AU1154" s="217" t="s">
        <v>85</v>
      </c>
      <c r="AY1154" s="19" t="s">
        <v>122</v>
      </c>
      <c r="BE1154" s="218">
        <f>IF(N1154="základní",J1154,0)</f>
        <v>0</v>
      </c>
      <c r="BF1154" s="218">
        <f>IF(N1154="snížená",J1154,0)</f>
        <v>0</v>
      </c>
      <c r="BG1154" s="218">
        <f>IF(N1154="zákl. přenesená",J1154,0)</f>
        <v>0</v>
      </c>
      <c r="BH1154" s="218">
        <f>IF(N1154="sníž. přenesená",J1154,0)</f>
        <v>0</v>
      </c>
      <c r="BI1154" s="218">
        <f>IF(N1154="nulová",J1154,0)</f>
        <v>0</v>
      </c>
      <c r="BJ1154" s="19" t="s">
        <v>83</v>
      </c>
      <c r="BK1154" s="218">
        <f>ROUND(I1154*H1154,2)</f>
        <v>0</v>
      </c>
      <c r="BL1154" s="19" t="s">
        <v>327</v>
      </c>
      <c r="BM1154" s="217" t="s">
        <v>1006</v>
      </c>
    </row>
    <row r="1155" s="13" customFormat="1">
      <c r="A1155" s="13"/>
      <c r="B1155" s="224"/>
      <c r="C1155" s="225"/>
      <c r="D1155" s="226" t="s">
        <v>132</v>
      </c>
      <c r="E1155" s="227" t="s">
        <v>19</v>
      </c>
      <c r="F1155" s="228" t="s">
        <v>407</v>
      </c>
      <c r="G1155" s="225"/>
      <c r="H1155" s="227" t="s">
        <v>19</v>
      </c>
      <c r="I1155" s="229"/>
      <c r="J1155" s="225"/>
      <c r="K1155" s="225"/>
      <c r="L1155" s="230"/>
      <c r="M1155" s="231"/>
      <c r="N1155" s="232"/>
      <c r="O1155" s="232"/>
      <c r="P1155" s="232"/>
      <c r="Q1155" s="232"/>
      <c r="R1155" s="232"/>
      <c r="S1155" s="232"/>
      <c r="T1155" s="23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4" t="s">
        <v>132</v>
      </c>
      <c r="AU1155" s="234" t="s">
        <v>85</v>
      </c>
      <c r="AV1155" s="13" t="s">
        <v>83</v>
      </c>
      <c r="AW1155" s="13" t="s">
        <v>37</v>
      </c>
      <c r="AX1155" s="13" t="s">
        <v>75</v>
      </c>
      <c r="AY1155" s="234" t="s">
        <v>122</v>
      </c>
    </row>
    <row r="1156" s="13" customFormat="1">
      <c r="A1156" s="13"/>
      <c r="B1156" s="224"/>
      <c r="C1156" s="225"/>
      <c r="D1156" s="226" t="s">
        <v>132</v>
      </c>
      <c r="E1156" s="227" t="s">
        <v>19</v>
      </c>
      <c r="F1156" s="228" t="s">
        <v>992</v>
      </c>
      <c r="G1156" s="225"/>
      <c r="H1156" s="227" t="s">
        <v>19</v>
      </c>
      <c r="I1156" s="229"/>
      <c r="J1156" s="225"/>
      <c r="K1156" s="225"/>
      <c r="L1156" s="230"/>
      <c r="M1156" s="231"/>
      <c r="N1156" s="232"/>
      <c r="O1156" s="232"/>
      <c r="P1156" s="232"/>
      <c r="Q1156" s="232"/>
      <c r="R1156" s="232"/>
      <c r="S1156" s="232"/>
      <c r="T1156" s="23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4" t="s">
        <v>132</v>
      </c>
      <c r="AU1156" s="234" t="s">
        <v>85</v>
      </c>
      <c r="AV1156" s="13" t="s">
        <v>83</v>
      </c>
      <c r="AW1156" s="13" t="s">
        <v>37</v>
      </c>
      <c r="AX1156" s="13" t="s">
        <v>75</v>
      </c>
      <c r="AY1156" s="234" t="s">
        <v>122</v>
      </c>
    </row>
    <row r="1157" s="13" customFormat="1">
      <c r="A1157" s="13"/>
      <c r="B1157" s="224"/>
      <c r="C1157" s="225"/>
      <c r="D1157" s="226" t="s">
        <v>132</v>
      </c>
      <c r="E1157" s="227" t="s">
        <v>19</v>
      </c>
      <c r="F1157" s="228" t="s">
        <v>952</v>
      </c>
      <c r="G1157" s="225"/>
      <c r="H1157" s="227" t="s">
        <v>19</v>
      </c>
      <c r="I1157" s="229"/>
      <c r="J1157" s="225"/>
      <c r="K1157" s="225"/>
      <c r="L1157" s="230"/>
      <c r="M1157" s="231"/>
      <c r="N1157" s="232"/>
      <c r="O1157" s="232"/>
      <c r="P1157" s="232"/>
      <c r="Q1157" s="232"/>
      <c r="R1157" s="232"/>
      <c r="S1157" s="232"/>
      <c r="T1157" s="23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4" t="s">
        <v>132</v>
      </c>
      <c r="AU1157" s="234" t="s">
        <v>85</v>
      </c>
      <c r="AV1157" s="13" t="s">
        <v>83</v>
      </c>
      <c r="AW1157" s="13" t="s">
        <v>37</v>
      </c>
      <c r="AX1157" s="13" t="s">
        <v>75</v>
      </c>
      <c r="AY1157" s="234" t="s">
        <v>122</v>
      </c>
    </row>
    <row r="1158" s="13" customFormat="1">
      <c r="A1158" s="13"/>
      <c r="B1158" s="224"/>
      <c r="C1158" s="225"/>
      <c r="D1158" s="226" t="s">
        <v>132</v>
      </c>
      <c r="E1158" s="227" t="s">
        <v>19</v>
      </c>
      <c r="F1158" s="228" t="s">
        <v>953</v>
      </c>
      <c r="G1158" s="225"/>
      <c r="H1158" s="227" t="s">
        <v>19</v>
      </c>
      <c r="I1158" s="229"/>
      <c r="J1158" s="225"/>
      <c r="K1158" s="225"/>
      <c r="L1158" s="230"/>
      <c r="M1158" s="231"/>
      <c r="N1158" s="232"/>
      <c r="O1158" s="232"/>
      <c r="P1158" s="232"/>
      <c r="Q1158" s="232"/>
      <c r="R1158" s="232"/>
      <c r="S1158" s="232"/>
      <c r="T1158" s="23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4" t="s">
        <v>132</v>
      </c>
      <c r="AU1158" s="234" t="s">
        <v>85</v>
      </c>
      <c r="AV1158" s="13" t="s">
        <v>83</v>
      </c>
      <c r="AW1158" s="13" t="s">
        <v>37</v>
      </c>
      <c r="AX1158" s="13" t="s">
        <v>75</v>
      </c>
      <c r="AY1158" s="234" t="s">
        <v>122</v>
      </c>
    </row>
    <row r="1159" s="14" customFormat="1">
      <c r="A1159" s="14"/>
      <c r="B1159" s="235"/>
      <c r="C1159" s="236"/>
      <c r="D1159" s="226" t="s">
        <v>132</v>
      </c>
      <c r="E1159" s="237" t="s">
        <v>19</v>
      </c>
      <c r="F1159" s="238" t="s">
        <v>85</v>
      </c>
      <c r="G1159" s="236"/>
      <c r="H1159" s="239">
        <v>2</v>
      </c>
      <c r="I1159" s="240"/>
      <c r="J1159" s="236"/>
      <c r="K1159" s="236"/>
      <c r="L1159" s="241"/>
      <c r="M1159" s="242"/>
      <c r="N1159" s="243"/>
      <c r="O1159" s="243"/>
      <c r="P1159" s="243"/>
      <c r="Q1159" s="243"/>
      <c r="R1159" s="243"/>
      <c r="S1159" s="243"/>
      <c r="T1159" s="24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45" t="s">
        <v>132</v>
      </c>
      <c r="AU1159" s="245" t="s">
        <v>85</v>
      </c>
      <c r="AV1159" s="14" t="s">
        <v>85</v>
      </c>
      <c r="AW1159" s="14" t="s">
        <v>37</v>
      </c>
      <c r="AX1159" s="14" t="s">
        <v>75</v>
      </c>
      <c r="AY1159" s="245" t="s">
        <v>122</v>
      </c>
    </row>
    <row r="1160" s="15" customFormat="1">
      <c r="A1160" s="15"/>
      <c r="B1160" s="246"/>
      <c r="C1160" s="247"/>
      <c r="D1160" s="226" t="s">
        <v>132</v>
      </c>
      <c r="E1160" s="248" t="s">
        <v>19</v>
      </c>
      <c r="F1160" s="249" t="s">
        <v>140</v>
      </c>
      <c r="G1160" s="247"/>
      <c r="H1160" s="250">
        <v>2</v>
      </c>
      <c r="I1160" s="251"/>
      <c r="J1160" s="247"/>
      <c r="K1160" s="247"/>
      <c r="L1160" s="252"/>
      <c r="M1160" s="253"/>
      <c r="N1160" s="254"/>
      <c r="O1160" s="254"/>
      <c r="P1160" s="254"/>
      <c r="Q1160" s="254"/>
      <c r="R1160" s="254"/>
      <c r="S1160" s="254"/>
      <c r="T1160" s="255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56" t="s">
        <v>132</v>
      </c>
      <c r="AU1160" s="256" t="s">
        <v>85</v>
      </c>
      <c r="AV1160" s="15" t="s">
        <v>129</v>
      </c>
      <c r="AW1160" s="15" t="s">
        <v>37</v>
      </c>
      <c r="AX1160" s="15" t="s">
        <v>83</v>
      </c>
      <c r="AY1160" s="256" t="s">
        <v>122</v>
      </c>
    </row>
    <row r="1161" s="2" customFormat="1" ht="37.8" customHeight="1">
      <c r="A1161" s="40"/>
      <c r="B1161" s="41"/>
      <c r="C1161" s="206" t="s">
        <v>1007</v>
      </c>
      <c r="D1161" s="206" t="s">
        <v>124</v>
      </c>
      <c r="E1161" s="207" t="s">
        <v>1008</v>
      </c>
      <c r="F1161" s="208" t="s">
        <v>1009</v>
      </c>
      <c r="G1161" s="209" t="s">
        <v>184</v>
      </c>
      <c r="H1161" s="210">
        <v>10</v>
      </c>
      <c r="I1161" s="211"/>
      <c r="J1161" s="212">
        <f>ROUND(I1161*H1161,2)</f>
        <v>0</v>
      </c>
      <c r="K1161" s="208" t="s">
        <v>128</v>
      </c>
      <c r="L1161" s="46"/>
      <c r="M1161" s="213" t="s">
        <v>19</v>
      </c>
      <c r="N1161" s="214" t="s">
        <v>46</v>
      </c>
      <c r="O1161" s="86"/>
      <c r="P1161" s="215">
        <f>O1161*H1161</f>
        <v>0</v>
      </c>
      <c r="Q1161" s="215">
        <v>0</v>
      </c>
      <c r="R1161" s="215">
        <f>Q1161*H1161</f>
        <v>0</v>
      </c>
      <c r="S1161" s="215">
        <v>0</v>
      </c>
      <c r="T1161" s="216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217" t="s">
        <v>327</v>
      </c>
      <c r="AT1161" s="217" t="s">
        <v>124</v>
      </c>
      <c r="AU1161" s="217" t="s">
        <v>85</v>
      </c>
      <c r="AY1161" s="19" t="s">
        <v>122</v>
      </c>
      <c r="BE1161" s="218">
        <f>IF(N1161="základní",J1161,0)</f>
        <v>0</v>
      </c>
      <c r="BF1161" s="218">
        <f>IF(N1161="snížená",J1161,0)</f>
        <v>0</v>
      </c>
      <c r="BG1161" s="218">
        <f>IF(N1161="zákl. přenesená",J1161,0)</f>
        <v>0</v>
      </c>
      <c r="BH1161" s="218">
        <f>IF(N1161="sníž. přenesená",J1161,0)</f>
        <v>0</v>
      </c>
      <c r="BI1161" s="218">
        <f>IF(N1161="nulová",J1161,0)</f>
        <v>0</v>
      </c>
      <c r="BJ1161" s="19" t="s">
        <v>83</v>
      </c>
      <c r="BK1161" s="218">
        <f>ROUND(I1161*H1161,2)</f>
        <v>0</v>
      </c>
      <c r="BL1161" s="19" t="s">
        <v>327</v>
      </c>
      <c r="BM1161" s="217" t="s">
        <v>1010</v>
      </c>
    </row>
    <row r="1162" s="2" customFormat="1">
      <c r="A1162" s="40"/>
      <c r="B1162" s="41"/>
      <c r="C1162" s="42"/>
      <c r="D1162" s="219" t="s">
        <v>130</v>
      </c>
      <c r="E1162" s="42"/>
      <c r="F1162" s="220" t="s">
        <v>1011</v>
      </c>
      <c r="G1162" s="42"/>
      <c r="H1162" s="42"/>
      <c r="I1162" s="221"/>
      <c r="J1162" s="42"/>
      <c r="K1162" s="42"/>
      <c r="L1162" s="46"/>
      <c r="M1162" s="222"/>
      <c r="N1162" s="223"/>
      <c r="O1162" s="86"/>
      <c r="P1162" s="86"/>
      <c r="Q1162" s="86"/>
      <c r="R1162" s="86"/>
      <c r="S1162" s="86"/>
      <c r="T1162" s="87"/>
      <c r="U1162" s="40"/>
      <c r="V1162" s="40"/>
      <c r="W1162" s="40"/>
      <c r="X1162" s="40"/>
      <c r="Y1162" s="40"/>
      <c r="Z1162" s="40"/>
      <c r="AA1162" s="40"/>
      <c r="AB1162" s="40"/>
      <c r="AC1162" s="40"/>
      <c r="AD1162" s="40"/>
      <c r="AE1162" s="40"/>
      <c r="AT1162" s="19" t="s">
        <v>130</v>
      </c>
      <c r="AU1162" s="19" t="s">
        <v>85</v>
      </c>
    </row>
    <row r="1163" s="13" customFormat="1">
      <c r="A1163" s="13"/>
      <c r="B1163" s="224"/>
      <c r="C1163" s="225"/>
      <c r="D1163" s="226" t="s">
        <v>132</v>
      </c>
      <c r="E1163" s="227" t="s">
        <v>19</v>
      </c>
      <c r="F1163" s="228" t="s">
        <v>421</v>
      </c>
      <c r="G1163" s="225"/>
      <c r="H1163" s="227" t="s">
        <v>19</v>
      </c>
      <c r="I1163" s="229"/>
      <c r="J1163" s="225"/>
      <c r="K1163" s="225"/>
      <c r="L1163" s="230"/>
      <c r="M1163" s="231"/>
      <c r="N1163" s="232"/>
      <c r="O1163" s="232"/>
      <c r="P1163" s="232"/>
      <c r="Q1163" s="232"/>
      <c r="R1163" s="232"/>
      <c r="S1163" s="232"/>
      <c r="T1163" s="23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4" t="s">
        <v>132</v>
      </c>
      <c r="AU1163" s="234" t="s">
        <v>85</v>
      </c>
      <c r="AV1163" s="13" t="s">
        <v>83</v>
      </c>
      <c r="AW1163" s="13" t="s">
        <v>37</v>
      </c>
      <c r="AX1163" s="13" t="s">
        <v>75</v>
      </c>
      <c r="AY1163" s="234" t="s">
        <v>122</v>
      </c>
    </row>
    <row r="1164" s="13" customFormat="1">
      <c r="A1164" s="13"/>
      <c r="B1164" s="224"/>
      <c r="C1164" s="225"/>
      <c r="D1164" s="226" t="s">
        <v>132</v>
      </c>
      <c r="E1164" s="227" t="s">
        <v>19</v>
      </c>
      <c r="F1164" s="228" t="s">
        <v>782</v>
      </c>
      <c r="G1164" s="225"/>
      <c r="H1164" s="227" t="s">
        <v>19</v>
      </c>
      <c r="I1164" s="229"/>
      <c r="J1164" s="225"/>
      <c r="K1164" s="225"/>
      <c r="L1164" s="230"/>
      <c r="M1164" s="231"/>
      <c r="N1164" s="232"/>
      <c r="O1164" s="232"/>
      <c r="P1164" s="232"/>
      <c r="Q1164" s="232"/>
      <c r="R1164" s="232"/>
      <c r="S1164" s="232"/>
      <c r="T1164" s="23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4" t="s">
        <v>132</v>
      </c>
      <c r="AU1164" s="234" t="s">
        <v>85</v>
      </c>
      <c r="AV1164" s="13" t="s">
        <v>83</v>
      </c>
      <c r="AW1164" s="13" t="s">
        <v>37</v>
      </c>
      <c r="AX1164" s="13" t="s">
        <v>75</v>
      </c>
      <c r="AY1164" s="234" t="s">
        <v>122</v>
      </c>
    </row>
    <row r="1165" s="13" customFormat="1">
      <c r="A1165" s="13"/>
      <c r="B1165" s="224"/>
      <c r="C1165" s="225"/>
      <c r="D1165" s="226" t="s">
        <v>132</v>
      </c>
      <c r="E1165" s="227" t="s">
        <v>19</v>
      </c>
      <c r="F1165" s="228" t="s">
        <v>795</v>
      </c>
      <c r="G1165" s="225"/>
      <c r="H1165" s="227" t="s">
        <v>19</v>
      </c>
      <c r="I1165" s="229"/>
      <c r="J1165" s="225"/>
      <c r="K1165" s="225"/>
      <c r="L1165" s="230"/>
      <c r="M1165" s="231"/>
      <c r="N1165" s="232"/>
      <c r="O1165" s="232"/>
      <c r="P1165" s="232"/>
      <c r="Q1165" s="232"/>
      <c r="R1165" s="232"/>
      <c r="S1165" s="232"/>
      <c r="T1165" s="23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4" t="s">
        <v>132</v>
      </c>
      <c r="AU1165" s="234" t="s">
        <v>85</v>
      </c>
      <c r="AV1165" s="13" t="s">
        <v>83</v>
      </c>
      <c r="AW1165" s="13" t="s">
        <v>37</v>
      </c>
      <c r="AX1165" s="13" t="s">
        <v>75</v>
      </c>
      <c r="AY1165" s="234" t="s">
        <v>122</v>
      </c>
    </row>
    <row r="1166" s="14" customFormat="1">
      <c r="A1166" s="14"/>
      <c r="B1166" s="235"/>
      <c r="C1166" s="236"/>
      <c r="D1166" s="226" t="s">
        <v>132</v>
      </c>
      <c r="E1166" s="237" t="s">
        <v>19</v>
      </c>
      <c r="F1166" s="238" t="s">
        <v>166</v>
      </c>
      <c r="G1166" s="236"/>
      <c r="H1166" s="239">
        <v>10</v>
      </c>
      <c r="I1166" s="240"/>
      <c r="J1166" s="236"/>
      <c r="K1166" s="236"/>
      <c r="L1166" s="241"/>
      <c r="M1166" s="242"/>
      <c r="N1166" s="243"/>
      <c r="O1166" s="243"/>
      <c r="P1166" s="243"/>
      <c r="Q1166" s="243"/>
      <c r="R1166" s="243"/>
      <c r="S1166" s="243"/>
      <c r="T1166" s="24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45" t="s">
        <v>132</v>
      </c>
      <c r="AU1166" s="245" t="s">
        <v>85</v>
      </c>
      <c r="AV1166" s="14" t="s">
        <v>85</v>
      </c>
      <c r="AW1166" s="14" t="s">
        <v>37</v>
      </c>
      <c r="AX1166" s="14" t="s">
        <v>75</v>
      </c>
      <c r="AY1166" s="245" t="s">
        <v>122</v>
      </c>
    </row>
    <row r="1167" s="15" customFormat="1">
      <c r="A1167" s="15"/>
      <c r="B1167" s="246"/>
      <c r="C1167" s="247"/>
      <c r="D1167" s="226" t="s">
        <v>132</v>
      </c>
      <c r="E1167" s="248" t="s">
        <v>19</v>
      </c>
      <c r="F1167" s="249" t="s">
        <v>140</v>
      </c>
      <c r="G1167" s="247"/>
      <c r="H1167" s="250">
        <v>10</v>
      </c>
      <c r="I1167" s="251"/>
      <c r="J1167" s="247"/>
      <c r="K1167" s="247"/>
      <c r="L1167" s="252"/>
      <c r="M1167" s="253"/>
      <c r="N1167" s="254"/>
      <c r="O1167" s="254"/>
      <c r="P1167" s="254"/>
      <c r="Q1167" s="254"/>
      <c r="R1167" s="254"/>
      <c r="S1167" s="254"/>
      <c r="T1167" s="255"/>
      <c r="U1167" s="15"/>
      <c r="V1167" s="15"/>
      <c r="W1167" s="15"/>
      <c r="X1167" s="15"/>
      <c r="Y1167" s="15"/>
      <c r="Z1167" s="15"/>
      <c r="AA1167" s="15"/>
      <c r="AB1167" s="15"/>
      <c r="AC1167" s="15"/>
      <c r="AD1167" s="15"/>
      <c r="AE1167" s="15"/>
      <c r="AT1167" s="256" t="s">
        <v>132</v>
      </c>
      <c r="AU1167" s="256" t="s">
        <v>85</v>
      </c>
      <c r="AV1167" s="15" t="s">
        <v>129</v>
      </c>
      <c r="AW1167" s="15" t="s">
        <v>37</v>
      </c>
      <c r="AX1167" s="15" t="s">
        <v>83</v>
      </c>
      <c r="AY1167" s="256" t="s">
        <v>122</v>
      </c>
    </row>
    <row r="1168" s="2" customFormat="1" ht="37.8" customHeight="1">
      <c r="A1168" s="40"/>
      <c r="B1168" s="41"/>
      <c r="C1168" s="206" t="s">
        <v>602</v>
      </c>
      <c r="D1168" s="206" t="s">
        <v>124</v>
      </c>
      <c r="E1168" s="207" t="s">
        <v>1012</v>
      </c>
      <c r="F1168" s="208" t="s">
        <v>1013</v>
      </c>
      <c r="G1168" s="209" t="s">
        <v>184</v>
      </c>
      <c r="H1168" s="210">
        <v>10</v>
      </c>
      <c r="I1168" s="211"/>
      <c r="J1168" s="212">
        <f>ROUND(I1168*H1168,2)</f>
        <v>0</v>
      </c>
      <c r="K1168" s="208" t="s">
        <v>128</v>
      </c>
      <c r="L1168" s="46"/>
      <c r="M1168" s="213" t="s">
        <v>19</v>
      </c>
      <c r="N1168" s="214" t="s">
        <v>46</v>
      </c>
      <c r="O1168" s="86"/>
      <c r="P1168" s="215">
        <f>O1168*H1168</f>
        <v>0</v>
      </c>
      <c r="Q1168" s="215">
        <v>0</v>
      </c>
      <c r="R1168" s="215">
        <f>Q1168*H1168</f>
        <v>0</v>
      </c>
      <c r="S1168" s="215">
        <v>0</v>
      </c>
      <c r="T1168" s="216">
        <f>S1168*H1168</f>
        <v>0</v>
      </c>
      <c r="U1168" s="40"/>
      <c r="V1168" s="40"/>
      <c r="W1168" s="40"/>
      <c r="X1168" s="40"/>
      <c r="Y1168" s="40"/>
      <c r="Z1168" s="40"/>
      <c r="AA1168" s="40"/>
      <c r="AB1168" s="40"/>
      <c r="AC1168" s="40"/>
      <c r="AD1168" s="40"/>
      <c r="AE1168" s="40"/>
      <c r="AR1168" s="217" t="s">
        <v>327</v>
      </c>
      <c r="AT1168" s="217" t="s">
        <v>124</v>
      </c>
      <c r="AU1168" s="217" t="s">
        <v>85</v>
      </c>
      <c r="AY1168" s="19" t="s">
        <v>122</v>
      </c>
      <c r="BE1168" s="218">
        <f>IF(N1168="základní",J1168,0)</f>
        <v>0</v>
      </c>
      <c r="BF1168" s="218">
        <f>IF(N1168="snížená",J1168,0)</f>
        <v>0</v>
      </c>
      <c r="BG1168" s="218">
        <f>IF(N1168="zákl. přenesená",J1168,0)</f>
        <v>0</v>
      </c>
      <c r="BH1168" s="218">
        <f>IF(N1168="sníž. přenesená",J1168,0)</f>
        <v>0</v>
      </c>
      <c r="BI1168" s="218">
        <f>IF(N1168="nulová",J1168,0)</f>
        <v>0</v>
      </c>
      <c r="BJ1168" s="19" t="s">
        <v>83</v>
      </c>
      <c r="BK1168" s="218">
        <f>ROUND(I1168*H1168,2)</f>
        <v>0</v>
      </c>
      <c r="BL1168" s="19" t="s">
        <v>327</v>
      </c>
      <c r="BM1168" s="217" t="s">
        <v>1014</v>
      </c>
    </row>
    <row r="1169" s="2" customFormat="1">
      <c r="A1169" s="40"/>
      <c r="B1169" s="41"/>
      <c r="C1169" s="42"/>
      <c r="D1169" s="219" t="s">
        <v>130</v>
      </c>
      <c r="E1169" s="42"/>
      <c r="F1169" s="220" t="s">
        <v>1015</v>
      </c>
      <c r="G1169" s="42"/>
      <c r="H1169" s="42"/>
      <c r="I1169" s="221"/>
      <c r="J1169" s="42"/>
      <c r="K1169" s="42"/>
      <c r="L1169" s="46"/>
      <c r="M1169" s="222"/>
      <c r="N1169" s="223"/>
      <c r="O1169" s="86"/>
      <c r="P1169" s="86"/>
      <c r="Q1169" s="86"/>
      <c r="R1169" s="86"/>
      <c r="S1169" s="86"/>
      <c r="T1169" s="87"/>
      <c r="U1169" s="40"/>
      <c r="V1169" s="40"/>
      <c r="W1169" s="40"/>
      <c r="X1169" s="40"/>
      <c r="Y1169" s="40"/>
      <c r="Z1169" s="40"/>
      <c r="AA1169" s="40"/>
      <c r="AB1169" s="40"/>
      <c r="AC1169" s="40"/>
      <c r="AD1169" s="40"/>
      <c r="AE1169" s="40"/>
      <c r="AT1169" s="19" t="s">
        <v>130</v>
      </c>
      <c r="AU1169" s="19" t="s">
        <v>85</v>
      </c>
    </row>
    <row r="1170" s="13" customFormat="1">
      <c r="A1170" s="13"/>
      <c r="B1170" s="224"/>
      <c r="C1170" s="225"/>
      <c r="D1170" s="226" t="s">
        <v>132</v>
      </c>
      <c r="E1170" s="227" t="s">
        <v>19</v>
      </c>
      <c r="F1170" s="228" t="s">
        <v>421</v>
      </c>
      <c r="G1170" s="225"/>
      <c r="H1170" s="227" t="s">
        <v>19</v>
      </c>
      <c r="I1170" s="229"/>
      <c r="J1170" s="225"/>
      <c r="K1170" s="225"/>
      <c r="L1170" s="230"/>
      <c r="M1170" s="231"/>
      <c r="N1170" s="232"/>
      <c r="O1170" s="232"/>
      <c r="P1170" s="232"/>
      <c r="Q1170" s="232"/>
      <c r="R1170" s="232"/>
      <c r="S1170" s="232"/>
      <c r="T1170" s="23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4" t="s">
        <v>132</v>
      </c>
      <c r="AU1170" s="234" t="s">
        <v>85</v>
      </c>
      <c r="AV1170" s="13" t="s">
        <v>83</v>
      </c>
      <c r="AW1170" s="13" t="s">
        <v>37</v>
      </c>
      <c r="AX1170" s="13" t="s">
        <v>75</v>
      </c>
      <c r="AY1170" s="234" t="s">
        <v>122</v>
      </c>
    </row>
    <row r="1171" s="13" customFormat="1">
      <c r="A1171" s="13"/>
      <c r="B1171" s="224"/>
      <c r="C1171" s="225"/>
      <c r="D1171" s="226" t="s">
        <v>132</v>
      </c>
      <c r="E1171" s="227" t="s">
        <v>19</v>
      </c>
      <c r="F1171" s="228" t="s">
        <v>782</v>
      </c>
      <c r="G1171" s="225"/>
      <c r="H1171" s="227" t="s">
        <v>19</v>
      </c>
      <c r="I1171" s="229"/>
      <c r="J1171" s="225"/>
      <c r="K1171" s="225"/>
      <c r="L1171" s="230"/>
      <c r="M1171" s="231"/>
      <c r="N1171" s="232"/>
      <c r="O1171" s="232"/>
      <c r="P1171" s="232"/>
      <c r="Q1171" s="232"/>
      <c r="R1171" s="232"/>
      <c r="S1171" s="232"/>
      <c r="T1171" s="23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4" t="s">
        <v>132</v>
      </c>
      <c r="AU1171" s="234" t="s">
        <v>85</v>
      </c>
      <c r="AV1171" s="13" t="s">
        <v>83</v>
      </c>
      <c r="AW1171" s="13" t="s">
        <v>37</v>
      </c>
      <c r="AX1171" s="13" t="s">
        <v>75</v>
      </c>
      <c r="AY1171" s="234" t="s">
        <v>122</v>
      </c>
    </row>
    <row r="1172" s="13" customFormat="1">
      <c r="A1172" s="13"/>
      <c r="B1172" s="224"/>
      <c r="C1172" s="225"/>
      <c r="D1172" s="226" t="s">
        <v>132</v>
      </c>
      <c r="E1172" s="227" t="s">
        <v>19</v>
      </c>
      <c r="F1172" s="228" t="s">
        <v>795</v>
      </c>
      <c r="G1172" s="225"/>
      <c r="H1172" s="227" t="s">
        <v>19</v>
      </c>
      <c r="I1172" s="229"/>
      <c r="J1172" s="225"/>
      <c r="K1172" s="225"/>
      <c r="L1172" s="230"/>
      <c r="M1172" s="231"/>
      <c r="N1172" s="232"/>
      <c r="O1172" s="232"/>
      <c r="P1172" s="232"/>
      <c r="Q1172" s="232"/>
      <c r="R1172" s="232"/>
      <c r="S1172" s="232"/>
      <c r="T1172" s="23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4" t="s">
        <v>132</v>
      </c>
      <c r="AU1172" s="234" t="s">
        <v>85</v>
      </c>
      <c r="AV1172" s="13" t="s">
        <v>83</v>
      </c>
      <c r="AW1172" s="13" t="s">
        <v>37</v>
      </c>
      <c r="AX1172" s="13" t="s">
        <v>75</v>
      </c>
      <c r="AY1172" s="234" t="s">
        <v>122</v>
      </c>
    </row>
    <row r="1173" s="14" customFormat="1">
      <c r="A1173" s="14"/>
      <c r="B1173" s="235"/>
      <c r="C1173" s="236"/>
      <c r="D1173" s="226" t="s">
        <v>132</v>
      </c>
      <c r="E1173" s="237" t="s">
        <v>19</v>
      </c>
      <c r="F1173" s="238" t="s">
        <v>166</v>
      </c>
      <c r="G1173" s="236"/>
      <c r="H1173" s="239">
        <v>10</v>
      </c>
      <c r="I1173" s="240"/>
      <c r="J1173" s="236"/>
      <c r="K1173" s="236"/>
      <c r="L1173" s="241"/>
      <c r="M1173" s="242"/>
      <c r="N1173" s="243"/>
      <c r="O1173" s="243"/>
      <c r="P1173" s="243"/>
      <c r="Q1173" s="243"/>
      <c r="R1173" s="243"/>
      <c r="S1173" s="243"/>
      <c r="T1173" s="24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45" t="s">
        <v>132</v>
      </c>
      <c r="AU1173" s="245" t="s">
        <v>85</v>
      </c>
      <c r="AV1173" s="14" t="s">
        <v>85</v>
      </c>
      <c r="AW1173" s="14" t="s">
        <v>37</v>
      </c>
      <c r="AX1173" s="14" t="s">
        <v>75</v>
      </c>
      <c r="AY1173" s="245" t="s">
        <v>122</v>
      </c>
    </row>
    <row r="1174" s="15" customFormat="1">
      <c r="A1174" s="15"/>
      <c r="B1174" s="246"/>
      <c r="C1174" s="247"/>
      <c r="D1174" s="226" t="s">
        <v>132</v>
      </c>
      <c r="E1174" s="248" t="s">
        <v>19</v>
      </c>
      <c r="F1174" s="249" t="s">
        <v>140</v>
      </c>
      <c r="G1174" s="247"/>
      <c r="H1174" s="250">
        <v>10</v>
      </c>
      <c r="I1174" s="251"/>
      <c r="J1174" s="247"/>
      <c r="K1174" s="247"/>
      <c r="L1174" s="252"/>
      <c r="M1174" s="253"/>
      <c r="N1174" s="254"/>
      <c r="O1174" s="254"/>
      <c r="P1174" s="254"/>
      <c r="Q1174" s="254"/>
      <c r="R1174" s="254"/>
      <c r="S1174" s="254"/>
      <c r="T1174" s="255"/>
      <c r="U1174" s="15"/>
      <c r="V1174" s="15"/>
      <c r="W1174" s="15"/>
      <c r="X1174" s="15"/>
      <c r="Y1174" s="15"/>
      <c r="Z1174" s="15"/>
      <c r="AA1174" s="15"/>
      <c r="AB1174" s="15"/>
      <c r="AC1174" s="15"/>
      <c r="AD1174" s="15"/>
      <c r="AE1174" s="15"/>
      <c r="AT1174" s="256" t="s">
        <v>132</v>
      </c>
      <c r="AU1174" s="256" t="s">
        <v>85</v>
      </c>
      <c r="AV1174" s="15" t="s">
        <v>129</v>
      </c>
      <c r="AW1174" s="15" t="s">
        <v>37</v>
      </c>
      <c r="AX1174" s="15" t="s">
        <v>83</v>
      </c>
      <c r="AY1174" s="256" t="s">
        <v>122</v>
      </c>
    </row>
    <row r="1175" s="2" customFormat="1" ht="21.75" customHeight="1">
      <c r="A1175" s="40"/>
      <c r="B1175" s="41"/>
      <c r="C1175" s="257" t="s">
        <v>1016</v>
      </c>
      <c r="D1175" s="257" t="s">
        <v>205</v>
      </c>
      <c r="E1175" s="258" t="s">
        <v>1017</v>
      </c>
      <c r="F1175" s="259" t="s">
        <v>1018</v>
      </c>
      <c r="G1175" s="260" t="s">
        <v>184</v>
      </c>
      <c r="H1175" s="261">
        <v>10</v>
      </c>
      <c r="I1175" s="262"/>
      <c r="J1175" s="263">
        <f>ROUND(I1175*H1175,2)</f>
        <v>0</v>
      </c>
      <c r="K1175" s="259" t="s">
        <v>179</v>
      </c>
      <c r="L1175" s="264"/>
      <c r="M1175" s="265" t="s">
        <v>19</v>
      </c>
      <c r="N1175" s="266" t="s">
        <v>46</v>
      </c>
      <c r="O1175" s="86"/>
      <c r="P1175" s="215">
        <f>O1175*H1175</f>
        <v>0</v>
      </c>
      <c r="Q1175" s="215">
        <v>0</v>
      </c>
      <c r="R1175" s="215">
        <f>Q1175*H1175</f>
        <v>0</v>
      </c>
      <c r="S1175" s="215">
        <v>0</v>
      </c>
      <c r="T1175" s="216">
        <f>S1175*H1175</f>
        <v>0</v>
      </c>
      <c r="U1175" s="40"/>
      <c r="V1175" s="40"/>
      <c r="W1175" s="40"/>
      <c r="X1175" s="40"/>
      <c r="Y1175" s="40"/>
      <c r="Z1175" s="40"/>
      <c r="AA1175" s="40"/>
      <c r="AB1175" s="40"/>
      <c r="AC1175" s="40"/>
      <c r="AD1175" s="40"/>
      <c r="AE1175" s="40"/>
      <c r="AR1175" s="217" t="s">
        <v>513</v>
      </c>
      <c r="AT1175" s="217" t="s">
        <v>205</v>
      </c>
      <c r="AU1175" s="217" t="s">
        <v>85</v>
      </c>
      <c r="AY1175" s="19" t="s">
        <v>122</v>
      </c>
      <c r="BE1175" s="218">
        <f>IF(N1175="základní",J1175,0)</f>
        <v>0</v>
      </c>
      <c r="BF1175" s="218">
        <f>IF(N1175="snížená",J1175,0)</f>
        <v>0</v>
      </c>
      <c r="BG1175" s="218">
        <f>IF(N1175="zákl. přenesená",J1175,0)</f>
        <v>0</v>
      </c>
      <c r="BH1175" s="218">
        <f>IF(N1175="sníž. přenesená",J1175,0)</f>
        <v>0</v>
      </c>
      <c r="BI1175" s="218">
        <f>IF(N1175="nulová",J1175,0)</f>
        <v>0</v>
      </c>
      <c r="BJ1175" s="19" t="s">
        <v>83</v>
      </c>
      <c r="BK1175" s="218">
        <f>ROUND(I1175*H1175,2)</f>
        <v>0</v>
      </c>
      <c r="BL1175" s="19" t="s">
        <v>327</v>
      </c>
      <c r="BM1175" s="217" t="s">
        <v>1019</v>
      </c>
    </row>
    <row r="1176" s="13" customFormat="1">
      <c r="A1176" s="13"/>
      <c r="B1176" s="224"/>
      <c r="C1176" s="225"/>
      <c r="D1176" s="226" t="s">
        <v>132</v>
      </c>
      <c r="E1176" s="227" t="s">
        <v>19</v>
      </c>
      <c r="F1176" s="228" t="s">
        <v>421</v>
      </c>
      <c r="G1176" s="225"/>
      <c r="H1176" s="227" t="s">
        <v>19</v>
      </c>
      <c r="I1176" s="229"/>
      <c r="J1176" s="225"/>
      <c r="K1176" s="225"/>
      <c r="L1176" s="230"/>
      <c r="M1176" s="231"/>
      <c r="N1176" s="232"/>
      <c r="O1176" s="232"/>
      <c r="P1176" s="232"/>
      <c r="Q1176" s="232"/>
      <c r="R1176" s="232"/>
      <c r="S1176" s="232"/>
      <c r="T1176" s="23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4" t="s">
        <v>132</v>
      </c>
      <c r="AU1176" s="234" t="s">
        <v>85</v>
      </c>
      <c r="AV1176" s="13" t="s">
        <v>83</v>
      </c>
      <c r="AW1176" s="13" t="s">
        <v>37</v>
      </c>
      <c r="AX1176" s="13" t="s">
        <v>75</v>
      </c>
      <c r="AY1176" s="234" t="s">
        <v>122</v>
      </c>
    </row>
    <row r="1177" s="13" customFormat="1">
      <c r="A1177" s="13"/>
      <c r="B1177" s="224"/>
      <c r="C1177" s="225"/>
      <c r="D1177" s="226" t="s">
        <v>132</v>
      </c>
      <c r="E1177" s="227" t="s">
        <v>19</v>
      </c>
      <c r="F1177" s="228" t="s">
        <v>782</v>
      </c>
      <c r="G1177" s="225"/>
      <c r="H1177" s="227" t="s">
        <v>19</v>
      </c>
      <c r="I1177" s="229"/>
      <c r="J1177" s="225"/>
      <c r="K1177" s="225"/>
      <c r="L1177" s="230"/>
      <c r="M1177" s="231"/>
      <c r="N1177" s="232"/>
      <c r="O1177" s="232"/>
      <c r="P1177" s="232"/>
      <c r="Q1177" s="232"/>
      <c r="R1177" s="232"/>
      <c r="S1177" s="232"/>
      <c r="T1177" s="23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4" t="s">
        <v>132</v>
      </c>
      <c r="AU1177" s="234" t="s">
        <v>85</v>
      </c>
      <c r="AV1177" s="13" t="s">
        <v>83</v>
      </c>
      <c r="AW1177" s="13" t="s">
        <v>37</v>
      </c>
      <c r="AX1177" s="13" t="s">
        <v>75</v>
      </c>
      <c r="AY1177" s="234" t="s">
        <v>122</v>
      </c>
    </row>
    <row r="1178" s="13" customFormat="1">
      <c r="A1178" s="13"/>
      <c r="B1178" s="224"/>
      <c r="C1178" s="225"/>
      <c r="D1178" s="226" t="s">
        <v>132</v>
      </c>
      <c r="E1178" s="227" t="s">
        <v>19</v>
      </c>
      <c r="F1178" s="228" t="s">
        <v>795</v>
      </c>
      <c r="G1178" s="225"/>
      <c r="H1178" s="227" t="s">
        <v>19</v>
      </c>
      <c r="I1178" s="229"/>
      <c r="J1178" s="225"/>
      <c r="K1178" s="225"/>
      <c r="L1178" s="230"/>
      <c r="M1178" s="231"/>
      <c r="N1178" s="232"/>
      <c r="O1178" s="232"/>
      <c r="P1178" s="232"/>
      <c r="Q1178" s="232"/>
      <c r="R1178" s="232"/>
      <c r="S1178" s="232"/>
      <c r="T1178" s="23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4" t="s">
        <v>132</v>
      </c>
      <c r="AU1178" s="234" t="s">
        <v>85</v>
      </c>
      <c r="AV1178" s="13" t="s">
        <v>83</v>
      </c>
      <c r="AW1178" s="13" t="s">
        <v>37</v>
      </c>
      <c r="AX1178" s="13" t="s">
        <v>75</v>
      </c>
      <c r="AY1178" s="234" t="s">
        <v>122</v>
      </c>
    </row>
    <row r="1179" s="14" customFormat="1">
      <c r="A1179" s="14"/>
      <c r="B1179" s="235"/>
      <c r="C1179" s="236"/>
      <c r="D1179" s="226" t="s">
        <v>132</v>
      </c>
      <c r="E1179" s="237" t="s">
        <v>19</v>
      </c>
      <c r="F1179" s="238" t="s">
        <v>166</v>
      </c>
      <c r="G1179" s="236"/>
      <c r="H1179" s="239">
        <v>10</v>
      </c>
      <c r="I1179" s="240"/>
      <c r="J1179" s="236"/>
      <c r="K1179" s="236"/>
      <c r="L1179" s="241"/>
      <c r="M1179" s="242"/>
      <c r="N1179" s="243"/>
      <c r="O1179" s="243"/>
      <c r="P1179" s="243"/>
      <c r="Q1179" s="243"/>
      <c r="R1179" s="243"/>
      <c r="S1179" s="243"/>
      <c r="T1179" s="24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45" t="s">
        <v>132</v>
      </c>
      <c r="AU1179" s="245" t="s">
        <v>85</v>
      </c>
      <c r="AV1179" s="14" t="s">
        <v>85</v>
      </c>
      <c r="AW1179" s="14" t="s">
        <v>37</v>
      </c>
      <c r="AX1179" s="14" t="s">
        <v>75</v>
      </c>
      <c r="AY1179" s="245" t="s">
        <v>122</v>
      </c>
    </row>
    <row r="1180" s="15" customFormat="1">
      <c r="A1180" s="15"/>
      <c r="B1180" s="246"/>
      <c r="C1180" s="247"/>
      <c r="D1180" s="226" t="s">
        <v>132</v>
      </c>
      <c r="E1180" s="248" t="s">
        <v>19</v>
      </c>
      <c r="F1180" s="249" t="s">
        <v>140</v>
      </c>
      <c r="G1180" s="247"/>
      <c r="H1180" s="250">
        <v>10</v>
      </c>
      <c r="I1180" s="251"/>
      <c r="J1180" s="247"/>
      <c r="K1180" s="247"/>
      <c r="L1180" s="252"/>
      <c r="M1180" s="253"/>
      <c r="N1180" s="254"/>
      <c r="O1180" s="254"/>
      <c r="P1180" s="254"/>
      <c r="Q1180" s="254"/>
      <c r="R1180" s="254"/>
      <c r="S1180" s="254"/>
      <c r="T1180" s="255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T1180" s="256" t="s">
        <v>132</v>
      </c>
      <c r="AU1180" s="256" t="s">
        <v>85</v>
      </c>
      <c r="AV1180" s="15" t="s">
        <v>129</v>
      </c>
      <c r="AW1180" s="15" t="s">
        <v>37</v>
      </c>
      <c r="AX1180" s="15" t="s">
        <v>83</v>
      </c>
      <c r="AY1180" s="256" t="s">
        <v>122</v>
      </c>
    </row>
    <row r="1181" s="2" customFormat="1" ht="16.5" customHeight="1">
      <c r="A1181" s="40"/>
      <c r="B1181" s="41"/>
      <c r="C1181" s="257" t="s">
        <v>605</v>
      </c>
      <c r="D1181" s="257" t="s">
        <v>205</v>
      </c>
      <c r="E1181" s="258" t="s">
        <v>1020</v>
      </c>
      <c r="F1181" s="259" t="s">
        <v>1021</v>
      </c>
      <c r="G1181" s="260" t="s">
        <v>184</v>
      </c>
      <c r="H1181" s="261">
        <v>10</v>
      </c>
      <c r="I1181" s="262"/>
      <c r="J1181" s="263">
        <f>ROUND(I1181*H1181,2)</f>
        <v>0</v>
      </c>
      <c r="K1181" s="259" t="s">
        <v>179</v>
      </c>
      <c r="L1181" s="264"/>
      <c r="M1181" s="265" t="s">
        <v>19</v>
      </c>
      <c r="N1181" s="266" t="s">
        <v>46</v>
      </c>
      <c r="O1181" s="86"/>
      <c r="P1181" s="215">
        <f>O1181*H1181</f>
        <v>0</v>
      </c>
      <c r="Q1181" s="215">
        <v>0</v>
      </c>
      <c r="R1181" s="215">
        <f>Q1181*H1181</f>
        <v>0</v>
      </c>
      <c r="S1181" s="215">
        <v>0</v>
      </c>
      <c r="T1181" s="216">
        <f>S1181*H1181</f>
        <v>0</v>
      </c>
      <c r="U1181" s="40"/>
      <c r="V1181" s="40"/>
      <c r="W1181" s="40"/>
      <c r="X1181" s="40"/>
      <c r="Y1181" s="40"/>
      <c r="Z1181" s="40"/>
      <c r="AA1181" s="40"/>
      <c r="AB1181" s="40"/>
      <c r="AC1181" s="40"/>
      <c r="AD1181" s="40"/>
      <c r="AE1181" s="40"/>
      <c r="AR1181" s="217" t="s">
        <v>513</v>
      </c>
      <c r="AT1181" s="217" t="s">
        <v>205</v>
      </c>
      <c r="AU1181" s="217" t="s">
        <v>85</v>
      </c>
      <c r="AY1181" s="19" t="s">
        <v>122</v>
      </c>
      <c r="BE1181" s="218">
        <f>IF(N1181="základní",J1181,0)</f>
        <v>0</v>
      </c>
      <c r="BF1181" s="218">
        <f>IF(N1181="snížená",J1181,0)</f>
        <v>0</v>
      </c>
      <c r="BG1181" s="218">
        <f>IF(N1181="zákl. přenesená",J1181,0)</f>
        <v>0</v>
      </c>
      <c r="BH1181" s="218">
        <f>IF(N1181="sníž. přenesená",J1181,0)</f>
        <v>0</v>
      </c>
      <c r="BI1181" s="218">
        <f>IF(N1181="nulová",J1181,0)</f>
        <v>0</v>
      </c>
      <c r="BJ1181" s="19" t="s">
        <v>83</v>
      </c>
      <c r="BK1181" s="218">
        <f>ROUND(I1181*H1181,2)</f>
        <v>0</v>
      </c>
      <c r="BL1181" s="19" t="s">
        <v>327</v>
      </c>
      <c r="BM1181" s="217" t="s">
        <v>1022</v>
      </c>
    </row>
    <row r="1182" s="13" customFormat="1">
      <c r="A1182" s="13"/>
      <c r="B1182" s="224"/>
      <c r="C1182" s="225"/>
      <c r="D1182" s="226" t="s">
        <v>132</v>
      </c>
      <c r="E1182" s="227" t="s">
        <v>19</v>
      </c>
      <c r="F1182" s="228" t="s">
        <v>421</v>
      </c>
      <c r="G1182" s="225"/>
      <c r="H1182" s="227" t="s">
        <v>19</v>
      </c>
      <c r="I1182" s="229"/>
      <c r="J1182" s="225"/>
      <c r="K1182" s="225"/>
      <c r="L1182" s="230"/>
      <c r="M1182" s="231"/>
      <c r="N1182" s="232"/>
      <c r="O1182" s="232"/>
      <c r="P1182" s="232"/>
      <c r="Q1182" s="232"/>
      <c r="R1182" s="232"/>
      <c r="S1182" s="232"/>
      <c r="T1182" s="23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4" t="s">
        <v>132</v>
      </c>
      <c r="AU1182" s="234" t="s">
        <v>85</v>
      </c>
      <c r="AV1182" s="13" t="s">
        <v>83</v>
      </c>
      <c r="AW1182" s="13" t="s">
        <v>37</v>
      </c>
      <c r="AX1182" s="13" t="s">
        <v>75</v>
      </c>
      <c r="AY1182" s="234" t="s">
        <v>122</v>
      </c>
    </row>
    <row r="1183" s="13" customFormat="1">
      <c r="A1183" s="13"/>
      <c r="B1183" s="224"/>
      <c r="C1183" s="225"/>
      <c r="D1183" s="226" t="s">
        <v>132</v>
      </c>
      <c r="E1183" s="227" t="s">
        <v>19</v>
      </c>
      <c r="F1183" s="228" t="s">
        <v>782</v>
      </c>
      <c r="G1183" s="225"/>
      <c r="H1183" s="227" t="s">
        <v>19</v>
      </c>
      <c r="I1183" s="229"/>
      <c r="J1183" s="225"/>
      <c r="K1183" s="225"/>
      <c r="L1183" s="230"/>
      <c r="M1183" s="231"/>
      <c r="N1183" s="232"/>
      <c r="O1183" s="232"/>
      <c r="P1183" s="232"/>
      <c r="Q1183" s="232"/>
      <c r="R1183" s="232"/>
      <c r="S1183" s="232"/>
      <c r="T1183" s="23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4" t="s">
        <v>132</v>
      </c>
      <c r="AU1183" s="234" t="s">
        <v>85</v>
      </c>
      <c r="AV1183" s="13" t="s">
        <v>83</v>
      </c>
      <c r="AW1183" s="13" t="s">
        <v>37</v>
      </c>
      <c r="AX1183" s="13" t="s">
        <v>75</v>
      </c>
      <c r="AY1183" s="234" t="s">
        <v>122</v>
      </c>
    </row>
    <row r="1184" s="13" customFormat="1">
      <c r="A1184" s="13"/>
      <c r="B1184" s="224"/>
      <c r="C1184" s="225"/>
      <c r="D1184" s="226" t="s">
        <v>132</v>
      </c>
      <c r="E1184" s="227" t="s">
        <v>19</v>
      </c>
      <c r="F1184" s="228" t="s">
        <v>795</v>
      </c>
      <c r="G1184" s="225"/>
      <c r="H1184" s="227" t="s">
        <v>19</v>
      </c>
      <c r="I1184" s="229"/>
      <c r="J1184" s="225"/>
      <c r="K1184" s="225"/>
      <c r="L1184" s="230"/>
      <c r="M1184" s="231"/>
      <c r="N1184" s="232"/>
      <c r="O1184" s="232"/>
      <c r="P1184" s="232"/>
      <c r="Q1184" s="232"/>
      <c r="R1184" s="232"/>
      <c r="S1184" s="232"/>
      <c r="T1184" s="23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4" t="s">
        <v>132</v>
      </c>
      <c r="AU1184" s="234" t="s">
        <v>85</v>
      </c>
      <c r="AV1184" s="13" t="s">
        <v>83</v>
      </c>
      <c r="AW1184" s="13" t="s">
        <v>37</v>
      </c>
      <c r="AX1184" s="13" t="s">
        <v>75</v>
      </c>
      <c r="AY1184" s="234" t="s">
        <v>122</v>
      </c>
    </row>
    <row r="1185" s="14" customFormat="1">
      <c r="A1185" s="14"/>
      <c r="B1185" s="235"/>
      <c r="C1185" s="236"/>
      <c r="D1185" s="226" t="s">
        <v>132</v>
      </c>
      <c r="E1185" s="237" t="s">
        <v>19</v>
      </c>
      <c r="F1185" s="238" t="s">
        <v>166</v>
      </c>
      <c r="G1185" s="236"/>
      <c r="H1185" s="239">
        <v>10</v>
      </c>
      <c r="I1185" s="240"/>
      <c r="J1185" s="236"/>
      <c r="K1185" s="236"/>
      <c r="L1185" s="241"/>
      <c r="M1185" s="242"/>
      <c r="N1185" s="243"/>
      <c r="O1185" s="243"/>
      <c r="P1185" s="243"/>
      <c r="Q1185" s="243"/>
      <c r="R1185" s="243"/>
      <c r="S1185" s="243"/>
      <c r="T1185" s="24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45" t="s">
        <v>132</v>
      </c>
      <c r="AU1185" s="245" t="s">
        <v>85</v>
      </c>
      <c r="AV1185" s="14" t="s">
        <v>85</v>
      </c>
      <c r="AW1185" s="14" t="s">
        <v>37</v>
      </c>
      <c r="AX1185" s="14" t="s">
        <v>75</v>
      </c>
      <c r="AY1185" s="245" t="s">
        <v>122</v>
      </c>
    </row>
    <row r="1186" s="15" customFormat="1">
      <c r="A1186" s="15"/>
      <c r="B1186" s="246"/>
      <c r="C1186" s="247"/>
      <c r="D1186" s="226" t="s">
        <v>132</v>
      </c>
      <c r="E1186" s="248" t="s">
        <v>19</v>
      </c>
      <c r="F1186" s="249" t="s">
        <v>140</v>
      </c>
      <c r="G1186" s="247"/>
      <c r="H1186" s="250">
        <v>10</v>
      </c>
      <c r="I1186" s="251"/>
      <c r="J1186" s="247"/>
      <c r="K1186" s="247"/>
      <c r="L1186" s="252"/>
      <c r="M1186" s="253"/>
      <c r="N1186" s="254"/>
      <c r="O1186" s="254"/>
      <c r="P1186" s="254"/>
      <c r="Q1186" s="254"/>
      <c r="R1186" s="254"/>
      <c r="S1186" s="254"/>
      <c r="T1186" s="255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T1186" s="256" t="s">
        <v>132</v>
      </c>
      <c r="AU1186" s="256" t="s">
        <v>85</v>
      </c>
      <c r="AV1186" s="15" t="s">
        <v>129</v>
      </c>
      <c r="AW1186" s="15" t="s">
        <v>37</v>
      </c>
      <c r="AX1186" s="15" t="s">
        <v>83</v>
      </c>
      <c r="AY1186" s="256" t="s">
        <v>122</v>
      </c>
    </row>
    <row r="1187" s="2" customFormat="1" ht="16.5" customHeight="1">
      <c r="A1187" s="40"/>
      <c r="B1187" s="41"/>
      <c r="C1187" s="257" t="s">
        <v>1023</v>
      </c>
      <c r="D1187" s="257" t="s">
        <v>205</v>
      </c>
      <c r="E1187" s="258" t="s">
        <v>971</v>
      </c>
      <c r="F1187" s="259" t="s">
        <v>972</v>
      </c>
      <c r="G1187" s="260" t="s">
        <v>184</v>
      </c>
      <c r="H1187" s="261">
        <v>10</v>
      </c>
      <c r="I1187" s="262"/>
      <c r="J1187" s="263">
        <f>ROUND(I1187*H1187,2)</f>
        <v>0</v>
      </c>
      <c r="K1187" s="259" t="s">
        <v>179</v>
      </c>
      <c r="L1187" s="264"/>
      <c r="M1187" s="265" t="s">
        <v>19</v>
      </c>
      <c r="N1187" s="266" t="s">
        <v>46</v>
      </c>
      <c r="O1187" s="86"/>
      <c r="P1187" s="215">
        <f>O1187*H1187</f>
        <v>0</v>
      </c>
      <c r="Q1187" s="215">
        <v>0</v>
      </c>
      <c r="R1187" s="215">
        <f>Q1187*H1187</f>
        <v>0</v>
      </c>
      <c r="S1187" s="215">
        <v>0</v>
      </c>
      <c r="T1187" s="216">
        <f>S1187*H1187</f>
        <v>0</v>
      </c>
      <c r="U1187" s="40"/>
      <c r="V1187" s="40"/>
      <c r="W1187" s="40"/>
      <c r="X1187" s="40"/>
      <c r="Y1187" s="40"/>
      <c r="Z1187" s="40"/>
      <c r="AA1187" s="40"/>
      <c r="AB1187" s="40"/>
      <c r="AC1187" s="40"/>
      <c r="AD1187" s="40"/>
      <c r="AE1187" s="40"/>
      <c r="AR1187" s="217" t="s">
        <v>513</v>
      </c>
      <c r="AT1187" s="217" t="s">
        <v>205</v>
      </c>
      <c r="AU1187" s="217" t="s">
        <v>85</v>
      </c>
      <c r="AY1187" s="19" t="s">
        <v>122</v>
      </c>
      <c r="BE1187" s="218">
        <f>IF(N1187="základní",J1187,0)</f>
        <v>0</v>
      </c>
      <c r="BF1187" s="218">
        <f>IF(N1187="snížená",J1187,0)</f>
        <v>0</v>
      </c>
      <c r="BG1187" s="218">
        <f>IF(N1187="zákl. přenesená",J1187,0)</f>
        <v>0</v>
      </c>
      <c r="BH1187" s="218">
        <f>IF(N1187="sníž. přenesená",J1187,0)</f>
        <v>0</v>
      </c>
      <c r="BI1187" s="218">
        <f>IF(N1187="nulová",J1187,0)</f>
        <v>0</v>
      </c>
      <c r="BJ1187" s="19" t="s">
        <v>83</v>
      </c>
      <c r="BK1187" s="218">
        <f>ROUND(I1187*H1187,2)</f>
        <v>0</v>
      </c>
      <c r="BL1187" s="19" t="s">
        <v>327</v>
      </c>
      <c r="BM1187" s="217" t="s">
        <v>1024</v>
      </c>
    </row>
    <row r="1188" s="13" customFormat="1">
      <c r="A1188" s="13"/>
      <c r="B1188" s="224"/>
      <c r="C1188" s="225"/>
      <c r="D1188" s="226" t="s">
        <v>132</v>
      </c>
      <c r="E1188" s="227" t="s">
        <v>19</v>
      </c>
      <c r="F1188" s="228" t="s">
        <v>421</v>
      </c>
      <c r="G1188" s="225"/>
      <c r="H1188" s="227" t="s">
        <v>19</v>
      </c>
      <c r="I1188" s="229"/>
      <c r="J1188" s="225"/>
      <c r="K1188" s="225"/>
      <c r="L1188" s="230"/>
      <c r="M1188" s="231"/>
      <c r="N1188" s="232"/>
      <c r="O1188" s="232"/>
      <c r="P1188" s="232"/>
      <c r="Q1188" s="232"/>
      <c r="R1188" s="232"/>
      <c r="S1188" s="232"/>
      <c r="T1188" s="23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34" t="s">
        <v>132</v>
      </c>
      <c r="AU1188" s="234" t="s">
        <v>85</v>
      </c>
      <c r="AV1188" s="13" t="s">
        <v>83</v>
      </c>
      <c r="AW1188" s="13" t="s">
        <v>37</v>
      </c>
      <c r="AX1188" s="13" t="s">
        <v>75</v>
      </c>
      <c r="AY1188" s="234" t="s">
        <v>122</v>
      </c>
    </row>
    <row r="1189" s="13" customFormat="1">
      <c r="A1189" s="13"/>
      <c r="B1189" s="224"/>
      <c r="C1189" s="225"/>
      <c r="D1189" s="226" t="s">
        <v>132</v>
      </c>
      <c r="E1189" s="227" t="s">
        <v>19</v>
      </c>
      <c r="F1189" s="228" t="s">
        <v>782</v>
      </c>
      <c r="G1189" s="225"/>
      <c r="H1189" s="227" t="s">
        <v>19</v>
      </c>
      <c r="I1189" s="229"/>
      <c r="J1189" s="225"/>
      <c r="K1189" s="225"/>
      <c r="L1189" s="230"/>
      <c r="M1189" s="231"/>
      <c r="N1189" s="232"/>
      <c r="O1189" s="232"/>
      <c r="P1189" s="232"/>
      <c r="Q1189" s="232"/>
      <c r="R1189" s="232"/>
      <c r="S1189" s="232"/>
      <c r="T1189" s="23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4" t="s">
        <v>132</v>
      </c>
      <c r="AU1189" s="234" t="s">
        <v>85</v>
      </c>
      <c r="AV1189" s="13" t="s">
        <v>83</v>
      </c>
      <c r="AW1189" s="13" t="s">
        <v>37</v>
      </c>
      <c r="AX1189" s="13" t="s">
        <v>75</v>
      </c>
      <c r="AY1189" s="234" t="s">
        <v>122</v>
      </c>
    </row>
    <row r="1190" s="13" customFormat="1">
      <c r="A1190" s="13"/>
      <c r="B1190" s="224"/>
      <c r="C1190" s="225"/>
      <c r="D1190" s="226" t="s">
        <v>132</v>
      </c>
      <c r="E1190" s="227" t="s">
        <v>19</v>
      </c>
      <c r="F1190" s="228" t="s">
        <v>795</v>
      </c>
      <c r="G1190" s="225"/>
      <c r="H1190" s="227" t="s">
        <v>19</v>
      </c>
      <c r="I1190" s="229"/>
      <c r="J1190" s="225"/>
      <c r="K1190" s="225"/>
      <c r="L1190" s="230"/>
      <c r="M1190" s="231"/>
      <c r="N1190" s="232"/>
      <c r="O1190" s="232"/>
      <c r="P1190" s="232"/>
      <c r="Q1190" s="232"/>
      <c r="R1190" s="232"/>
      <c r="S1190" s="232"/>
      <c r="T1190" s="23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4" t="s">
        <v>132</v>
      </c>
      <c r="AU1190" s="234" t="s">
        <v>85</v>
      </c>
      <c r="AV1190" s="13" t="s">
        <v>83</v>
      </c>
      <c r="AW1190" s="13" t="s">
        <v>37</v>
      </c>
      <c r="AX1190" s="13" t="s">
        <v>75</v>
      </c>
      <c r="AY1190" s="234" t="s">
        <v>122</v>
      </c>
    </row>
    <row r="1191" s="14" customFormat="1">
      <c r="A1191" s="14"/>
      <c r="B1191" s="235"/>
      <c r="C1191" s="236"/>
      <c r="D1191" s="226" t="s">
        <v>132</v>
      </c>
      <c r="E1191" s="237" t="s">
        <v>19</v>
      </c>
      <c r="F1191" s="238" t="s">
        <v>166</v>
      </c>
      <c r="G1191" s="236"/>
      <c r="H1191" s="239">
        <v>10</v>
      </c>
      <c r="I1191" s="240"/>
      <c r="J1191" s="236"/>
      <c r="K1191" s="236"/>
      <c r="L1191" s="241"/>
      <c r="M1191" s="242"/>
      <c r="N1191" s="243"/>
      <c r="O1191" s="243"/>
      <c r="P1191" s="243"/>
      <c r="Q1191" s="243"/>
      <c r="R1191" s="243"/>
      <c r="S1191" s="243"/>
      <c r="T1191" s="24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45" t="s">
        <v>132</v>
      </c>
      <c r="AU1191" s="245" t="s">
        <v>85</v>
      </c>
      <c r="AV1191" s="14" t="s">
        <v>85</v>
      </c>
      <c r="AW1191" s="14" t="s">
        <v>37</v>
      </c>
      <c r="AX1191" s="14" t="s">
        <v>75</v>
      </c>
      <c r="AY1191" s="245" t="s">
        <v>122</v>
      </c>
    </row>
    <row r="1192" s="15" customFormat="1">
      <c r="A1192" s="15"/>
      <c r="B1192" s="246"/>
      <c r="C1192" s="247"/>
      <c r="D1192" s="226" t="s">
        <v>132</v>
      </c>
      <c r="E1192" s="248" t="s">
        <v>19</v>
      </c>
      <c r="F1192" s="249" t="s">
        <v>140</v>
      </c>
      <c r="G1192" s="247"/>
      <c r="H1192" s="250">
        <v>10</v>
      </c>
      <c r="I1192" s="251"/>
      <c r="J1192" s="247"/>
      <c r="K1192" s="247"/>
      <c r="L1192" s="252"/>
      <c r="M1192" s="253"/>
      <c r="N1192" s="254"/>
      <c r="O1192" s="254"/>
      <c r="P1192" s="254"/>
      <c r="Q1192" s="254"/>
      <c r="R1192" s="254"/>
      <c r="S1192" s="254"/>
      <c r="T1192" s="25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T1192" s="256" t="s">
        <v>132</v>
      </c>
      <c r="AU1192" s="256" t="s">
        <v>85</v>
      </c>
      <c r="AV1192" s="15" t="s">
        <v>129</v>
      </c>
      <c r="AW1192" s="15" t="s">
        <v>37</v>
      </c>
      <c r="AX1192" s="15" t="s">
        <v>83</v>
      </c>
      <c r="AY1192" s="256" t="s">
        <v>122</v>
      </c>
    </row>
    <row r="1193" s="2" customFormat="1" ht="37.8" customHeight="1">
      <c r="A1193" s="40"/>
      <c r="B1193" s="41"/>
      <c r="C1193" s="206" t="s">
        <v>612</v>
      </c>
      <c r="D1193" s="206" t="s">
        <v>124</v>
      </c>
      <c r="E1193" s="207" t="s">
        <v>1025</v>
      </c>
      <c r="F1193" s="208" t="s">
        <v>1026</v>
      </c>
      <c r="G1193" s="209" t="s">
        <v>184</v>
      </c>
      <c r="H1193" s="210">
        <v>8</v>
      </c>
      <c r="I1193" s="211"/>
      <c r="J1193" s="212">
        <f>ROUND(I1193*H1193,2)</f>
        <v>0</v>
      </c>
      <c r="K1193" s="208" t="s">
        <v>128</v>
      </c>
      <c r="L1193" s="46"/>
      <c r="M1193" s="213" t="s">
        <v>19</v>
      </c>
      <c r="N1193" s="214" t="s">
        <v>46</v>
      </c>
      <c r="O1193" s="86"/>
      <c r="P1193" s="215">
        <f>O1193*H1193</f>
        <v>0</v>
      </c>
      <c r="Q1193" s="215">
        <v>0</v>
      </c>
      <c r="R1193" s="215">
        <f>Q1193*H1193</f>
        <v>0</v>
      </c>
      <c r="S1193" s="215">
        <v>0</v>
      </c>
      <c r="T1193" s="216">
        <f>S1193*H1193</f>
        <v>0</v>
      </c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R1193" s="217" t="s">
        <v>327</v>
      </c>
      <c r="AT1193" s="217" t="s">
        <v>124</v>
      </c>
      <c r="AU1193" s="217" t="s">
        <v>85</v>
      </c>
      <c r="AY1193" s="19" t="s">
        <v>122</v>
      </c>
      <c r="BE1193" s="218">
        <f>IF(N1193="základní",J1193,0)</f>
        <v>0</v>
      </c>
      <c r="BF1193" s="218">
        <f>IF(N1193="snížená",J1193,0)</f>
        <v>0</v>
      </c>
      <c r="BG1193" s="218">
        <f>IF(N1193="zákl. přenesená",J1193,0)</f>
        <v>0</v>
      </c>
      <c r="BH1193" s="218">
        <f>IF(N1193="sníž. přenesená",J1193,0)</f>
        <v>0</v>
      </c>
      <c r="BI1193" s="218">
        <f>IF(N1193="nulová",J1193,0)</f>
        <v>0</v>
      </c>
      <c r="BJ1193" s="19" t="s">
        <v>83</v>
      </c>
      <c r="BK1193" s="218">
        <f>ROUND(I1193*H1193,2)</f>
        <v>0</v>
      </c>
      <c r="BL1193" s="19" t="s">
        <v>327</v>
      </c>
      <c r="BM1193" s="217" t="s">
        <v>1027</v>
      </c>
    </row>
    <row r="1194" s="2" customFormat="1">
      <c r="A1194" s="40"/>
      <c r="B1194" s="41"/>
      <c r="C1194" s="42"/>
      <c r="D1194" s="219" t="s">
        <v>130</v>
      </c>
      <c r="E1194" s="42"/>
      <c r="F1194" s="220" t="s">
        <v>1028</v>
      </c>
      <c r="G1194" s="42"/>
      <c r="H1194" s="42"/>
      <c r="I1194" s="221"/>
      <c r="J1194" s="42"/>
      <c r="K1194" s="42"/>
      <c r="L1194" s="46"/>
      <c r="M1194" s="222"/>
      <c r="N1194" s="223"/>
      <c r="O1194" s="86"/>
      <c r="P1194" s="86"/>
      <c r="Q1194" s="86"/>
      <c r="R1194" s="86"/>
      <c r="S1194" s="86"/>
      <c r="T1194" s="87"/>
      <c r="U1194" s="40"/>
      <c r="V1194" s="40"/>
      <c r="W1194" s="40"/>
      <c r="X1194" s="40"/>
      <c r="Y1194" s="40"/>
      <c r="Z1194" s="40"/>
      <c r="AA1194" s="40"/>
      <c r="AB1194" s="40"/>
      <c r="AC1194" s="40"/>
      <c r="AD1194" s="40"/>
      <c r="AE1194" s="40"/>
      <c r="AT1194" s="19" t="s">
        <v>130</v>
      </c>
      <c r="AU1194" s="19" t="s">
        <v>85</v>
      </c>
    </row>
    <row r="1195" s="13" customFormat="1">
      <c r="A1195" s="13"/>
      <c r="B1195" s="224"/>
      <c r="C1195" s="225"/>
      <c r="D1195" s="226" t="s">
        <v>132</v>
      </c>
      <c r="E1195" s="227" t="s">
        <v>19</v>
      </c>
      <c r="F1195" s="228" t="s">
        <v>407</v>
      </c>
      <c r="G1195" s="225"/>
      <c r="H1195" s="227" t="s">
        <v>19</v>
      </c>
      <c r="I1195" s="229"/>
      <c r="J1195" s="225"/>
      <c r="K1195" s="225"/>
      <c r="L1195" s="230"/>
      <c r="M1195" s="231"/>
      <c r="N1195" s="232"/>
      <c r="O1195" s="232"/>
      <c r="P1195" s="232"/>
      <c r="Q1195" s="232"/>
      <c r="R1195" s="232"/>
      <c r="S1195" s="232"/>
      <c r="T1195" s="23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4" t="s">
        <v>132</v>
      </c>
      <c r="AU1195" s="234" t="s">
        <v>85</v>
      </c>
      <c r="AV1195" s="13" t="s">
        <v>83</v>
      </c>
      <c r="AW1195" s="13" t="s">
        <v>37</v>
      </c>
      <c r="AX1195" s="13" t="s">
        <v>75</v>
      </c>
      <c r="AY1195" s="234" t="s">
        <v>122</v>
      </c>
    </row>
    <row r="1196" s="13" customFormat="1">
      <c r="A1196" s="13"/>
      <c r="B1196" s="224"/>
      <c r="C1196" s="225"/>
      <c r="D1196" s="226" t="s">
        <v>132</v>
      </c>
      <c r="E1196" s="227" t="s">
        <v>19</v>
      </c>
      <c r="F1196" s="228" t="s">
        <v>784</v>
      </c>
      <c r="G1196" s="225"/>
      <c r="H1196" s="227" t="s">
        <v>19</v>
      </c>
      <c r="I1196" s="229"/>
      <c r="J1196" s="225"/>
      <c r="K1196" s="225"/>
      <c r="L1196" s="230"/>
      <c r="M1196" s="231"/>
      <c r="N1196" s="232"/>
      <c r="O1196" s="232"/>
      <c r="P1196" s="232"/>
      <c r="Q1196" s="232"/>
      <c r="R1196" s="232"/>
      <c r="S1196" s="232"/>
      <c r="T1196" s="23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4" t="s">
        <v>132</v>
      </c>
      <c r="AU1196" s="234" t="s">
        <v>85</v>
      </c>
      <c r="AV1196" s="13" t="s">
        <v>83</v>
      </c>
      <c r="AW1196" s="13" t="s">
        <v>37</v>
      </c>
      <c r="AX1196" s="13" t="s">
        <v>75</v>
      </c>
      <c r="AY1196" s="234" t="s">
        <v>122</v>
      </c>
    </row>
    <row r="1197" s="13" customFormat="1">
      <c r="A1197" s="13"/>
      <c r="B1197" s="224"/>
      <c r="C1197" s="225"/>
      <c r="D1197" s="226" t="s">
        <v>132</v>
      </c>
      <c r="E1197" s="227" t="s">
        <v>19</v>
      </c>
      <c r="F1197" s="228" t="s">
        <v>1029</v>
      </c>
      <c r="G1197" s="225"/>
      <c r="H1197" s="227" t="s">
        <v>19</v>
      </c>
      <c r="I1197" s="229"/>
      <c r="J1197" s="225"/>
      <c r="K1197" s="225"/>
      <c r="L1197" s="230"/>
      <c r="M1197" s="231"/>
      <c r="N1197" s="232"/>
      <c r="O1197" s="232"/>
      <c r="P1197" s="232"/>
      <c r="Q1197" s="232"/>
      <c r="R1197" s="232"/>
      <c r="S1197" s="232"/>
      <c r="T1197" s="23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4" t="s">
        <v>132</v>
      </c>
      <c r="AU1197" s="234" t="s">
        <v>85</v>
      </c>
      <c r="AV1197" s="13" t="s">
        <v>83</v>
      </c>
      <c r="AW1197" s="13" t="s">
        <v>37</v>
      </c>
      <c r="AX1197" s="13" t="s">
        <v>75</v>
      </c>
      <c r="AY1197" s="234" t="s">
        <v>122</v>
      </c>
    </row>
    <row r="1198" s="14" customFormat="1">
      <c r="A1198" s="14"/>
      <c r="B1198" s="235"/>
      <c r="C1198" s="236"/>
      <c r="D1198" s="226" t="s">
        <v>132</v>
      </c>
      <c r="E1198" s="237" t="s">
        <v>19</v>
      </c>
      <c r="F1198" s="238" t="s">
        <v>150</v>
      </c>
      <c r="G1198" s="236"/>
      <c r="H1198" s="239">
        <v>6</v>
      </c>
      <c r="I1198" s="240"/>
      <c r="J1198" s="236"/>
      <c r="K1198" s="236"/>
      <c r="L1198" s="241"/>
      <c r="M1198" s="242"/>
      <c r="N1198" s="243"/>
      <c r="O1198" s="243"/>
      <c r="P1198" s="243"/>
      <c r="Q1198" s="243"/>
      <c r="R1198" s="243"/>
      <c r="S1198" s="243"/>
      <c r="T1198" s="24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5" t="s">
        <v>132</v>
      </c>
      <c r="AU1198" s="245" t="s">
        <v>85</v>
      </c>
      <c r="AV1198" s="14" t="s">
        <v>85</v>
      </c>
      <c r="AW1198" s="14" t="s">
        <v>37</v>
      </c>
      <c r="AX1198" s="14" t="s">
        <v>75</v>
      </c>
      <c r="AY1198" s="245" t="s">
        <v>122</v>
      </c>
    </row>
    <row r="1199" s="13" customFormat="1">
      <c r="A1199" s="13"/>
      <c r="B1199" s="224"/>
      <c r="C1199" s="225"/>
      <c r="D1199" s="226" t="s">
        <v>132</v>
      </c>
      <c r="E1199" s="227" t="s">
        <v>19</v>
      </c>
      <c r="F1199" s="228" t="s">
        <v>1030</v>
      </c>
      <c r="G1199" s="225"/>
      <c r="H1199" s="227" t="s">
        <v>19</v>
      </c>
      <c r="I1199" s="229"/>
      <c r="J1199" s="225"/>
      <c r="K1199" s="225"/>
      <c r="L1199" s="230"/>
      <c r="M1199" s="231"/>
      <c r="N1199" s="232"/>
      <c r="O1199" s="232"/>
      <c r="P1199" s="232"/>
      <c r="Q1199" s="232"/>
      <c r="R1199" s="232"/>
      <c r="S1199" s="232"/>
      <c r="T1199" s="23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4" t="s">
        <v>132</v>
      </c>
      <c r="AU1199" s="234" t="s">
        <v>85</v>
      </c>
      <c r="AV1199" s="13" t="s">
        <v>83</v>
      </c>
      <c r="AW1199" s="13" t="s">
        <v>37</v>
      </c>
      <c r="AX1199" s="13" t="s">
        <v>75</v>
      </c>
      <c r="AY1199" s="234" t="s">
        <v>122</v>
      </c>
    </row>
    <row r="1200" s="13" customFormat="1">
      <c r="A1200" s="13"/>
      <c r="B1200" s="224"/>
      <c r="C1200" s="225"/>
      <c r="D1200" s="226" t="s">
        <v>132</v>
      </c>
      <c r="E1200" s="227" t="s">
        <v>19</v>
      </c>
      <c r="F1200" s="228" t="s">
        <v>1031</v>
      </c>
      <c r="G1200" s="225"/>
      <c r="H1200" s="227" t="s">
        <v>19</v>
      </c>
      <c r="I1200" s="229"/>
      <c r="J1200" s="225"/>
      <c r="K1200" s="225"/>
      <c r="L1200" s="230"/>
      <c r="M1200" s="231"/>
      <c r="N1200" s="232"/>
      <c r="O1200" s="232"/>
      <c r="P1200" s="232"/>
      <c r="Q1200" s="232"/>
      <c r="R1200" s="232"/>
      <c r="S1200" s="232"/>
      <c r="T1200" s="23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4" t="s">
        <v>132</v>
      </c>
      <c r="AU1200" s="234" t="s">
        <v>85</v>
      </c>
      <c r="AV1200" s="13" t="s">
        <v>83</v>
      </c>
      <c r="AW1200" s="13" t="s">
        <v>37</v>
      </c>
      <c r="AX1200" s="13" t="s">
        <v>75</v>
      </c>
      <c r="AY1200" s="234" t="s">
        <v>122</v>
      </c>
    </row>
    <row r="1201" s="14" customFormat="1">
      <c r="A1201" s="14"/>
      <c r="B1201" s="235"/>
      <c r="C1201" s="236"/>
      <c r="D1201" s="226" t="s">
        <v>132</v>
      </c>
      <c r="E1201" s="237" t="s">
        <v>19</v>
      </c>
      <c r="F1201" s="238" t="s">
        <v>83</v>
      </c>
      <c r="G1201" s="236"/>
      <c r="H1201" s="239">
        <v>1</v>
      </c>
      <c r="I1201" s="240"/>
      <c r="J1201" s="236"/>
      <c r="K1201" s="236"/>
      <c r="L1201" s="241"/>
      <c r="M1201" s="242"/>
      <c r="N1201" s="243"/>
      <c r="O1201" s="243"/>
      <c r="P1201" s="243"/>
      <c r="Q1201" s="243"/>
      <c r="R1201" s="243"/>
      <c r="S1201" s="243"/>
      <c r="T1201" s="24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45" t="s">
        <v>132</v>
      </c>
      <c r="AU1201" s="245" t="s">
        <v>85</v>
      </c>
      <c r="AV1201" s="14" t="s">
        <v>85</v>
      </c>
      <c r="AW1201" s="14" t="s">
        <v>37</v>
      </c>
      <c r="AX1201" s="14" t="s">
        <v>75</v>
      </c>
      <c r="AY1201" s="245" t="s">
        <v>122</v>
      </c>
    </row>
    <row r="1202" s="13" customFormat="1">
      <c r="A1202" s="13"/>
      <c r="B1202" s="224"/>
      <c r="C1202" s="225"/>
      <c r="D1202" s="226" t="s">
        <v>132</v>
      </c>
      <c r="E1202" s="227" t="s">
        <v>19</v>
      </c>
      <c r="F1202" s="228" t="s">
        <v>1032</v>
      </c>
      <c r="G1202" s="225"/>
      <c r="H1202" s="227" t="s">
        <v>19</v>
      </c>
      <c r="I1202" s="229"/>
      <c r="J1202" s="225"/>
      <c r="K1202" s="225"/>
      <c r="L1202" s="230"/>
      <c r="M1202" s="231"/>
      <c r="N1202" s="232"/>
      <c r="O1202" s="232"/>
      <c r="P1202" s="232"/>
      <c r="Q1202" s="232"/>
      <c r="R1202" s="232"/>
      <c r="S1202" s="232"/>
      <c r="T1202" s="23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4" t="s">
        <v>132</v>
      </c>
      <c r="AU1202" s="234" t="s">
        <v>85</v>
      </c>
      <c r="AV1202" s="13" t="s">
        <v>83</v>
      </c>
      <c r="AW1202" s="13" t="s">
        <v>37</v>
      </c>
      <c r="AX1202" s="13" t="s">
        <v>75</v>
      </c>
      <c r="AY1202" s="234" t="s">
        <v>122</v>
      </c>
    </row>
    <row r="1203" s="13" customFormat="1">
      <c r="A1203" s="13"/>
      <c r="B1203" s="224"/>
      <c r="C1203" s="225"/>
      <c r="D1203" s="226" t="s">
        <v>132</v>
      </c>
      <c r="E1203" s="227" t="s">
        <v>19</v>
      </c>
      <c r="F1203" s="228" t="s">
        <v>1033</v>
      </c>
      <c r="G1203" s="225"/>
      <c r="H1203" s="227" t="s">
        <v>19</v>
      </c>
      <c r="I1203" s="229"/>
      <c r="J1203" s="225"/>
      <c r="K1203" s="225"/>
      <c r="L1203" s="230"/>
      <c r="M1203" s="231"/>
      <c r="N1203" s="232"/>
      <c r="O1203" s="232"/>
      <c r="P1203" s="232"/>
      <c r="Q1203" s="232"/>
      <c r="R1203" s="232"/>
      <c r="S1203" s="232"/>
      <c r="T1203" s="23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34" t="s">
        <v>132</v>
      </c>
      <c r="AU1203" s="234" t="s">
        <v>85</v>
      </c>
      <c r="AV1203" s="13" t="s">
        <v>83</v>
      </c>
      <c r="AW1203" s="13" t="s">
        <v>37</v>
      </c>
      <c r="AX1203" s="13" t="s">
        <v>75</v>
      </c>
      <c r="AY1203" s="234" t="s">
        <v>122</v>
      </c>
    </row>
    <row r="1204" s="14" customFormat="1">
      <c r="A1204" s="14"/>
      <c r="B1204" s="235"/>
      <c r="C1204" s="236"/>
      <c r="D1204" s="226" t="s">
        <v>132</v>
      </c>
      <c r="E1204" s="237" t="s">
        <v>19</v>
      </c>
      <c r="F1204" s="238" t="s">
        <v>83</v>
      </c>
      <c r="G1204" s="236"/>
      <c r="H1204" s="239">
        <v>1</v>
      </c>
      <c r="I1204" s="240"/>
      <c r="J1204" s="236"/>
      <c r="K1204" s="236"/>
      <c r="L1204" s="241"/>
      <c r="M1204" s="242"/>
      <c r="N1204" s="243"/>
      <c r="O1204" s="243"/>
      <c r="P1204" s="243"/>
      <c r="Q1204" s="243"/>
      <c r="R1204" s="243"/>
      <c r="S1204" s="243"/>
      <c r="T1204" s="24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45" t="s">
        <v>132</v>
      </c>
      <c r="AU1204" s="245" t="s">
        <v>85</v>
      </c>
      <c r="AV1204" s="14" t="s">
        <v>85</v>
      </c>
      <c r="AW1204" s="14" t="s">
        <v>37</v>
      </c>
      <c r="AX1204" s="14" t="s">
        <v>75</v>
      </c>
      <c r="AY1204" s="245" t="s">
        <v>122</v>
      </c>
    </row>
    <row r="1205" s="15" customFormat="1">
      <c r="A1205" s="15"/>
      <c r="B1205" s="246"/>
      <c r="C1205" s="247"/>
      <c r="D1205" s="226" t="s">
        <v>132</v>
      </c>
      <c r="E1205" s="248" t="s">
        <v>19</v>
      </c>
      <c r="F1205" s="249" t="s">
        <v>140</v>
      </c>
      <c r="G1205" s="247"/>
      <c r="H1205" s="250">
        <v>8</v>
      </c>
      <c r="I1205" s="251"/>
      <c r="J1205" s="247"/>
      <c r="K1205" s="247"/>
      <c r="L1205" s="252"/>
      <c r="M1205" s="253"/>
      <c r="N1205" s="254"/>
      <c r="O1205" s="254"/>
      <c r="P1205" s="254"/>
      <c r="Q1205" s="254"/>
      <c r="R1205" s="254"/>
      <c r="S1205" s="254"/>
      <c r="T1205" s="25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56" t="s">
        <v>132</v>
      </c>
      <c r="AU1205" s="256" t="s">
        <v>85</v>
      </c>
      <c r="AV1205" s="15" t="s">
        <v>129</v>
      </c>
      <c r="AW1205" s="15" t="s">
        <v>37</v>
      </c>
      <c r="AX1205" s="15" t="s">
        <v>83</v>
      </c>
      <c r="AY1205" s="256" t="s">
        <v>122</v>
      </c>
    </row>
    <row r="1206" s="2" customFormat="1" ht="37.8" customHeight="1">
      <c r="A1206" s="40"/>
      <c r="B1206" s="41"/>
      <c r="C1206" s="206" t="s">
        <v>1034</v>
      </c>
      <c r="D1206" s="206" t="s">
        <v>124</v>
      </c>
      <c r="E1206" s="207" t="s">
        <v>1035</v>
      </c>
      <c r="F1206" s="208" t="s">
        <v>1036</v>
      </c>
      <c r="G1206" s="209" t="s">
        <v>184</v>
      </c>
      <c r="H1206" s="210">
        <v>8</v>
      </c>
      <c r="I1206" s="211"/>
      <c r="J1206" s="212">
        <f>ROUND(I1206*H1206,2)</f>
        <v>0</v>
      </c>
      <c r="K1206" s="208" t="s">
        <v>128</v>
      </c>
      <c r="L1206" s="46"/>
      <c r="M1206" s="213" t="s">
        <v>19</v>
      </c>
      <c r="N1206" s="214" t="s">
        <v>46</v>
      </c>
      <c r="O1206" s="86"/>
      <c r="P1206" s="215">
        <f>O1206*H1206</f>
        <v>0</v>
      </c>
      <c r="Q1206" s="215">
        <v>0</v>
      </c>
      <c r="R1206" s="215">
        <f>Q1206*H1206</f>
        <v>0</v>
      </c>
      <c r="S1206" s="215">
        <v>0</v>
      </c>
      <c r="T1206" s="216">
        <f>S1206*H1206</f>
        <v>0</v>
      </c>
      <c r="U1206" s="40"/>
      <c r="V1206" s="40"/>
      <c r="W1206" s="40"/>
      <c r="X1206" s="40"/>
      <c r="Y1206" s="40"/>
      <c r="Z1206" s="40"/>
      <c r="AA1206" s="40"/>
      <c r="AB1206" s="40"/>
      <c r="AC1206" s="40"/>
      <c r="AD1206" s="40"/>
      <c r="AE1206" s="40"/>
      <c r="AR1206" s="217" t="s">
        <v>327</v>
      </c>
      <c r="AT1206" s="217" t="s">
        <v>124</v>
      </c>
      <c r="AU1206" s="217" t="s">
        <v>85</v>
      </c>
      <c r="AY1206" s="19" t="s">
        <v>122</v>
      </c>
      <c r="BE1206" s="218">
        <f>IF(N1206="základní",J1206,0)</f>
        <v>0</v>
      </c>
      <c r="BF1206" s="218">
        <f>IF(N1206="snížená",J1206,0)</f>
        <v>0</v>
      </c>
      <c r="BG1206" s="218">
        <f>IF(N1206="zákl. přenesená",J1206,0)</f>
        <v>0</v>
      </c>
      <c r="BH1206" s="218">
        <f>IF(N1206="sníž. přenesená",J1206,0)</f>
        <v>0</v>
      </c>
      <c r="BI1206" s="218">
        <f>IF(N1206="nulová",J1206,0)</f>
        <v>0</v>
      </c>
      <c r="BJ1206" s="19" t="s">
        <v>83</v>
      </c>
      <c r="BK1206" s="218">
        <f>ROUND(I1206*H1206,2)</f>
        <v>0</v>
      </c>
      <c r="BL1206" s="19" t="s">
        <v>327</v>
      </c>
      <c r="BM1206" s="217" t="s">
        <v>1037</v>
      </c>
    </row>
    <row r="1207" s="2" customFormat="1">
      <c r="A1207" s="40"/>
      <c r="B1207" s="41"/>
      <c r="C1207" s="42"/>
      <c r="D1207" s="219" t="s">
        <v>130</v>
      </c>
      <c r="E1207" s="42"/>
      <c r="F1207" s="220" t="s">
        <v>1038</v>
      </c>
      <c r="G1207" s="42"/>
      <c r="H1207" s="42"/>
      <c r="I1207" s="221"/>
      <c r="J1207" s="42"/>
      <c r="K1207" s="42"/>
      <c r="L1207" s="46"/>
      <c r="M1207" s="222"/>
      <c r="N1207" s="223"/>
      <c r="O1207" s="86"/>
      <c r="P1207" s="86"/>
      <c r="Q1207" s="86"/>
      <c r="R1207" s="86"/>
      <c r="S1207" s="86"/>
      <c r="T1207" s="87"/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T1207" s="19" t="s">
        <v>130</v>
      </c>
      <c r="AU1207" s="19" t="s">
        <v>85</v>
      </c>
    </row>
    <row r="1208" s="13" customFormat="1">
      <c r="A1208" s="13"/>
      <c r="B1208" s="224"/>
      <c r="C1208" s="225"/>
      <c r="D1208" s="226" t="s">
        <v>132</v>
      </c>
      <c r="E1208" s="227" t="s">
        <v>19</v>
      </c>
      <c r="F1208" s="228" t="s">
        <v>407</v>
      </c>
      <c r="G1208" s="225"/>
      <c r="H1208" s="227" t="s">
        <v>19</v>
      </c>
      <c r="I1208" s="229"/>
      <c r="J1208" s="225"/>
      <c r="K1208" s="225"/>
      <c r="L1208" s="230"/>
      <c r="M1208" s="231"/>
      <c r="N1208" s="232"/>
      <c r="O1208" s="232"/>
      <c r="P1208" s="232"/>
      <c r="Q1208" s="232"/>
      <c r="R1208" s="232"/>
      <c r="S1208" s="232"/>
      <c r="T1208" s="23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34" t="s">
        <v>132</v>
      </c>
      <c r="AU1208" s="234" t="s">
        <v>85</v>
      </c>
      <c r="AV1208" s="13" t="s">
        <v>83</v>
      </c>
      <c r="AW1208" s="13" t="s">
        <v>37</v>
      </c>
      <c r="AX1208" s="13" t="s">
        <v>75</v>
      </c>
      <c r="AY1208" s="234" t="s">
        <v>122</v>
      </c>
    </row>
    <row r="1209" s="13" customFormat="1">
      <c r="A1209" s="13"/>
      <c r="B1209" s="224"/>
      <c r="C1209" s="225"/>
      <c r="D1209" s="226" t="s">
        <v>132</v>
      </c>
      <c r="E1209" s="227" t="s">
        <v>19</v>
      </c>
      <c r="F1209" s="228" t="s">
        <v>784</v>
      </c>
      <c r="G1209" s="225"/>
      <c r="H1209" s="227" t="s">
        <v>19</v>
      </c>
      <c r="I1209" s="229"/>
      <c r="J1209" s="225"/>
      <c r="K1209" s="225"/>
      <c r="L1209" s="230"/>
      <c r="M1209" s="231"/>
      <c r="N1209" s="232"/>
      <c r="O1209" s="232"/>
      <c r="P1209" s="232"/>
      <c r="Q1209" s="232"/>
      <c r="R1209" s="232"/>
      <c r="S1209" s="232"/>
      <c r="T1209" s="23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4" t="s">
        <v>132</v>
      </c>
      <c r="AU1209" s="234" t="s">
        <v>85</v>
      </c>
      <c r="AV1209" s="13" t="s">
        <v>83</v>
      </c>
      <c r="AW1209" s="13" t="s">
        <v>37</v>
      </c>
      <c r="AX1209" s="13" t="s">
        <v>75</v>
      </c>
      <c r="AY1209" s="234" t="s">
        <v>122</v>
      </c>
    </row>
    <row r="1210" s="13" customFormat="1">
      <c r="A1210" s="13"/>
      <c r="B1210" s="224"/>
      <c r="C1210" s="225"/>
      <c r="D1210" s="226" t="s">
        <v>132</v>
      </c>
      <c r="E1210" s="227" t="s">
        <v>19</v>
      </c>
      <c r="F1210" s="228" t="s">
        <v>1029</v>
      </c>
      <c r="G1210" s="225"/>
      <c r="H1210" s="227" t="s">
        <v>19</v>
      </c>
      <c r="I1210" s="229"/>
      <c r="J1210" s="225"/>
      <c r="K1210" s="225"/>
      <c r="L1210" s="230"/>
      <c r="M1210" s="231"/>
      <c r="N1210" s="232"/>
      <c r="O1210" s="232"/>
      <c r="P1210" s="232"/>
      <c r="Q1210" s="232"/>
      <c r="R1210" s="232"/>
      <c r="S1210" s="232"/>
      <c r="T1210" s="23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34" t="s">
        <v>132</v>
      </c>
      <c r="AU1210" s="234" t="s">
        <v>85</v>
      </c>
      <c r="AV1210" s="13" t="s">
        <v>83</v>
      </c>
      <c r="AW1210" s="13" t="s">
        <v>37</v>
      </c>
      <c r="AX1210" s="13" t="s">
        <v>75</v>
      </c>
      <c r="AY1210" s="234" t="s">
        <v>122</v>
      </c>
    </row>
    <row r="1211" s="14" customFormat="1">
      <c r="A1211" s="14"/>
      <c r="B1211" s="235"/>
      <c r="C1211" s="236"/>
      <c r="D1211" s="226" t="s">
        <v>132</v>
      </c>
      <c r="E1211" s="237" t="s">
        <v>19</v>
      </c>
      <c r="F1211" s="238" t="s">
        <v>150</v>
      </c>
      <c r="G1211" s="236"/>
      <c r="H1211" s="239">
        <v>6</v>
      </c>
      <c r="I1211" s="240"/>
      <c r="J1211" s="236"/>
      <c r="K1211" s="236"/>
      <c r="L1211" s="241"/>
      <c r="M1211" s="242"/>
      <c r="N1211" s="243"/>
      <c r="O1211" s="243"/>
      <c r="P1211" s="243"/>
      <c r="Q1211" s="243"/>
      <c r="R1211" s="243"/>
      <c r="S1211" s="243"/>
      <c r="T1211" s="24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45" t="s">
        <v>132</v>
      </c>
      <c r="AU1211" s="245" t="s">
        <v>85</v>
      </c>
      <c r="AV1211" s="14" t="s">
        <v>85</v>
      </c>
      <c r="AW1211" s="14" t="s">
        <v>37</v>
      </c>
      <c r="AX1211" s="14" t="s">
        <v>75</v>
      </c>
      <c r="AY1211" s="245" t="s">
        <v>122</v>
      </c>
    </row>
    <row r="1212" s="13" customFormat="1">
      <c r="A1212" s="13"/>
      <c r="B1212" s="224"/>
      <c r="C1212" s="225"/>
      <c r="D1212" s="226" t="s">
        <v>132</v>
      </c>
      <c r="E1212" s="227" t="s">
        <v>19</v>
      </c>
      <c r="F1212" s="228" t="s">
        <v>1030</v>
      </c>
      <c r="G1212" s="225"/>
      <c r="H1212" s="227" t="s">
        <v>19</v>
      </c>
      <c r="I1212" s="229"/>
      <c r="J1212" s="225"/>
      <c r="K1212" s="225"/>
      <c r="L1212" s="230"/>
      <c r="M1212" s="231"/>
      <c r="N1212" s="232"/>
      <c r="O1212" s="232"/>
      <c r="P1212" s="232"/>
      <c r="Q1212" s="232"/>
      <c r="R1212" s="232"/>
      <c r="S1212" s="232"/>
      <c r="T1212" s="23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34" t="s">
        <v>132</v>
      </c>
      <c r="AU1212" s="234" t="s">
        <v>85</v>
      </c>
      <c r="AV1212" s="13" t="s">
        <v>83</v>
      </c>
      <c r="AW1212" s="13" t="s">
        <v>37</v>
      </c>
      <c r="AX1212" s="13" t="s">
        <v>75</v>
      </c>
      <c r="AY1212" s="234" t="s">
        <v>122</v>
      </c>
    </row>
    <row r="1213" s="13" customFormat="1">
      <c r="A1213" s="13"/>
      <c r="B1213" s="224"/>
      <c r="C1213" s="225"/>
      <c r="D1213" s="226" t="s">
        <v>132</v>
      </c>
      <c r="E1213" s="227" t="s">
        <v>19</v>
      </c>
      <c r="F1213" s="228" t="s">
        <v>1031</v>
      </c>
      <c r="G1213" s="225"/>
      <c r="H1213" s="227" t="s">
        <v>19</v>
      </c>
      <c r="I1213" s="229"/>
      <c r="J1213" s="225"/>
      <c r="K1213" s="225"/>
      <c r="L1213" s="230"/>
      <c r="M1213" s="231"/>
      <c r="N1213" s="232"/>
      <c r="O1213" s="232"/>
      <c r="P1213" s="232"/>
      <c r="Q1213" s="232"/>
      <c r="R1213" s="232"/>
      <c r="S1213" s="232"/>
      <c r="T1213" s="23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34" t="s">
        <v>132</v>
      </c>
      <c r="AU1213" s="234" t="s">
        <v>85</v>
      </c>
      <c r="AV1213" s="13" t="s">
        <v>83</v>
      </c>
      <c r="AW1213" s="13" t="s">
        <v>37</v>
      </c>
      <c r="AX1213" s="13" t="s">
        <v>75</v>
      </c>
      <c r="AY1213" s="234" t="s">
        <v>122</v>
      </c>
    </row>
    <row r="1214" s="14" customFormat="1">
      <c r="A1214" s="14"/>
      <c r="B1214" s="235"/>
      <c r="C1214" s="236"/>
      <c r="D1214" s="226" t="s">
        <v>132</v>
      </c>
      <c r="E1214" s="237" t="s">
        <v>19</v>
      </c>
      <c r="F1214" s="238" t="s">
        <v>83</v>
      </c>
      <c r="G1214" s="236"/>
      <c r="H1214" s="239">
        <v>1</v>
      </c>
      <c r="I1214" s="240"/>
      <c r="J1214" s="236"/>
      <c r="K1214" s="236"/>
      <c r="L1214" s="241"/>
      <c r="M1214" s="242"/>
      <c r="N1214" s="243"/>
      <c r="O1214" s="243"/>
      <c r="P1214" s="243"/>
      <c r="Q1214" s="243"/>
      <c r="R1214" s="243"/>
      <c r="S1214" s="243"/>
      <c r="T1214" s="24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45" t="s">
        <v>132</v>
      </c>
      <c r="AU1214" s="245" t="s">
        <v>85</v>
      </c>
      <c r="AV1214" s="14" t="s">
        <v>85</v>
      </c>
      <c r="AW1214" s="14" t="s">
        <v>37</v>
      </c>
      <c r="AX1214" s="14" t="s">
        <v>75</v>
      </c>
      <c r="AY1214" s="245" t="s">
        <v>122</v>
      </c>
    </row>
    <row r="1215" s="13" customFormat="1">
      <c r="A1215" s="13"/>
      <c r="B1215" s="224"/>
      <c r="C1215" s="225"/>
      <c r="D1215" s="226" t="s">
        <v>132</v>
      </c>
      <c r="E1215" s="227" t="s">
        <v>19</v>
      </c>
      <c r="F1215" s="228" t="s">
        <v>1032</v>
      </c>
      <c r="G1215" s="225"/>
      <c r="H1215" s="227" t="s">
        <v>19</v>
      </c>
      <c r="I1215" s="229"/>
      <c r="J1215" s="225"/>
      <c r="K1215" s="225"/>
      <c r="L1215" s="230"/>
      <c r="M1215" s="231"/>
      <c r="N1215" s="232"/>
      <c r="O1215" s="232"/>
      <c r="P1215" s="232"/>
      <c r="Q1215" s="232"/>
      <c r="R1215" s="232"/>
      <c r="S1215" s="232"/>
      <c r="T1215" s="23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34" t="s">
        <v>132</v>
      </c>
      <c r="AU1215" s="234" t="s">
        <v>85</v>
      </c>
      <c r="AV1215" s="13" t="s">
        <v>83</v>
      </c>
      <c r="AW1215" s="13" t="s">
        <v>37</v>
      </c>
      <c r="AX1215" s="13" t="s">
        <v>75</v>
      </c>
      <c r="AY1215" s="234" t="s">
        <v>122</v>
      </c>
    </row>
    <row r="1216" s="13" customFormat="1">
      <c r="A1216" s="13"/>
      <c r="B1216" s="224"/>
      <c r="C1216" s="225"/>
      <c r="D1216" s="226" t="s">
        <v>132</v>
      </c>
      <c r="E1216" s="227" t="s">
        <v>19</v>
      </c>
      <c r="F1216" s="228" t="s">
        <v>1033</v>
      </c>
      <c r="G1216" s="225"/>
      <c r="H1216" s="227" t="s">
        <v>19</v>
      </c>
      <c r="I1216" s="229"/>
      <c r="J1216" s="225"/>
      <c r="K1216" s="225"/>
      <c r="L1216" s="230"/>
      <c r="M1216" s="231"/>
      <c r="N1216" s="232"/>
      <c r="O1216" s="232"/>
      <c r="P1216" s="232"/>
      <c r="Q1216" s="232"/>
      <c r="R1216" s="232"/>
      <c r="S1216" s="232"/>
      <c r="T1216" s="23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34" t="s">
        <v>132</v>
      </c>
      <c r="AU1216" s="234" t="s">
        <v>85</v>
      </c>
      <c r="AV1216" s="13" t="s">
        <v>83</v>
      </c>
      <c r="AW1216" s="13" t="s">
        <v>37</v>
      </c>
      <c r="AX1216" s="13" t="s">
        <v>75</v>
      </c>
      <c r="AY1216" s="234" t="s">
        <v>122</v>
      </c>
    </row>
    <row r="1217" s="14" customFormat="1">
      <c r="A1217" s="14"/>
      <c r="B1217" s="235"/>
      <c r="C1217" s="236"/>
      <c r="D1217" s="226" t="s">
        <v>132</v>
      </c>
      <c r="E1217" s="237" t="s">
        <v>19</v>
      </c>
      <c r="F1217" s="238" t="s">
        <v>83</v>
      </c>
      <c r="G1217" s="236"/>
      <c r="H1217" s="239">
        <v>1</v>
      </c>
      <c r="I1217" s="240"/>
      <c r="J1217" s="236"/>
      <c r="K1217" s="236"/>
      <c r="L1217" s="241"/>
      <c r="M1217" s="242"/>
      <c r="N1217" s="243"/>
      <c r="O1217" s="243"/>
      <c r="P1217" s="243"/>
      <c r="Q1217" s="243"/>
      <c r="R1217" s="243"/>
      <c r="S1217" s="243"/>
      <c r="T1217" s="24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45" t="s">
        <v>132</v>
      </c>
      <c r="AU1217" s="245" t="s">
        <v>85</v>
      </c>
      <c r="AV1217" s="14" t="s">
        <v>85</v>
      </c>
      <c r="AW1217" s="14" t="s">
        <v>37</v>
      </c>
      <c r="AX1217" s="14" t="s">
        <v>75</v>
      </c>
      <c r="AY1217" s="245" t="s">
        <v>122</v>
      </c>
    </row>
    <row r="1218" s="15" customFormat="1">
      <c r="A1218" s="15"/>
      <c r="B1218" s="246"/>
      <c r="C1218" s="247"/>
      <c r="D1218" s="226" t="s">
        <v>132</v>
      </c>
      <c r="E1218" s="248" t="s">
        <v>19</v>
      </c>
      <c r="F1218" s="249" t="s">
        <v>140</v>
      </c>
      <c r="G1218" s="247"/>
      <c r="H1218" s="250">
        <v>8</v>
      </c>
      <c r="I1218" s="251"/>
      <c r="J1218" s="247"/>
      <c r="K1218" s="247"/>
      <c r="L1218" s="252"/>
      <c r="M1218" s="253"/>
      <c r="N1218" s="254"/>
      <c r="O1218" s="254"/>
      <c r="P1218" s="254"/>
      <c r="Q1218" s="254"/>
      <c r="R1218" s="254"/>
      <c r="S1218" s="254"/>
      <c r="T1218" s="25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56" t="s">
        <v>132</v>
      </c>
      <c r="AU1218" s="256" t="s">
        <v>85</v>
      </c>
      <c r="AV1218" s="15" t="s">
        <v>129</v>
      </c>
      <c r="AW1218" s="15" t="s">
        <v>37</v>
      </c>
      <c r="AX1218" s="15" t="s">
        <v>83</v>
      </c>
      <c r="AY1218" s="256" t="s">
        <v>122</v>
      </c>
    </row>
    <row r="1219" s="2" customFormat="1" ht="16.5" customHeight="1">
      <c r="A1219" s="40"/>
      <c r="B1219" s="41"/>
      <c r="C1219" s="257" t="s">
        <v>617</v>
      </c>
      <c r="D1219" s="257" t="s">
        <v>205</v>
      </c>
      <c r="E1219" s="258" t="s">
        <v>1039</v>
      </c>
      <c r="F1219" s="259" t="s">
        <v>1040</v>
      </c>
      <c r="G1219" s="260" t="s">
        <v>184</v>
      </c>
      <c r="H1219" s="261">
        <v>8</v>
      </c>
      <c r="I1219" s="262"/>
      <c r="J1219" s="263">
        <f>ROUND(I1219*H1219,2)</f>
        <v>0</v>
      </c>
      <c r="K1219" s="259" t="s">
        <v>179</v>
      </c>
      <c r="L1219" s="264"/>
      <c r="M1219" s="265" t="s">
        <v>19</v>
      </c>
      <c r="N1219" s="266" t="s">
        <v>46</v>
      </c>
      <c r="O1219" s="86"/>
      <c r="P1219" s="215">
        <f>O1219*H1219</f>
        <v>0</v>
      </c>
      <c r="Q1219" s="215">
        <v>0</v>
      </c>
      <c r="R1219" s="215">
        <f>Q1219*H1219</f>
        <v>0</v>
      </c>
      <c r="S1219" s="215">
        <v>0</v>
      </c>
      <c r="T1219" s="216">
        <f>S1219*H1219</f>
        <v>0</v>
      </c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R1219" s="217" t="s">
        <v>513</v>
      </c>
      <c r="AT1219" s="217" t="s">
        <v>205</v>
      </c>
      <c r="AU1219" s="217" t="s">
        <v>85</v>
      </c>
      <c r="AY1219" s="19" t="s">
        <v>122</v>
      </c>
      <c r="BE1219" s="218">
        <f>IF(N1219="základní",J1219,0)</f>
        <v>0</v>
      </c>
      <c r="BF1219" s="218">
        <f>IF(N1219="snížená",J1219,0)</f>
        <v>0</v>
      </c>
      <c r="BG1219" s="218">
        <f>IF(N1219="zákl. přenesená",J1219,0)</f>
        <v>0</v>
      </c>
      <c r="BH1219" s="218">
        <f>IF(N1219="sníž. přenesená",J1219,0)</f>
        <v>0</v>
      </c>
      <c r="BI1219" s="218">
        <f>IF(N1219="nulová",J1219,0)</f>
        <v>0</v>
      </c>
      <c r="BJ1219" s="19" t="s">
        <v>83</v>
      </c>
      <c r="BK1219" s="218">
        <f>ROUND(I1219*H1219,2)</f>
        <v>0</v>
      </c>
      <c r="BL1219" s="19" t="s">
        <v>327</v>
      </c>
      <c r="BM1219" s="217" t="s">
        <v>1041</v>
      </c>
    </row>
    <row r="1220" s="13" customFormat="1">
      <c r="A1220" s="13"/>
      <c r="B1220" s="224"/>
      <c r="C1220" s="225"/>
      <c r="D1220" s="226" t="s">
        <v>132</v>
      </c>
      <c r="E1220" s="227" t="s">
        <v>19</v>
      </c>
      <c r="F1220" s="228" t="s">
        <v>407</v>
      </c>
      <c r="G1220" s="225"/>
      <c r="H1220" s="227" t="s">
        <v>19</v>
      </c>
      <c r="I1220" s="229"/>
      <c r="J1220" s="225"/>
      <c r="K1220" s="225"/>
      <c r="L1220" s="230"/>
      <c r="M1220" s="231"/>
      <c r="N1220" s="232"/>
      <c r="O1220" s="232"/>
      <c r="P1220" s="232"/>
      <c r="Q1220" s="232"/>
      <c r="R1220" s="232"/>
      <c r="S1220" s="232"/>
      <c r="T1220" s="23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34" t="s">
        <v>132</v>
      </c>
      <c r="AU1220" s="234" t="s">
        <v>85</v>
      </c>
      <c r="AV1220" s="13" t="s">
        <v>83</v>
      </c>
      <c r="AW1220" s="13" t="s">
        <v>37</v>
      </c>
      <c r="AX1220" s="13" t="s">
        <v>75</v>
      </c>
      <c r="AY1220" s="234" t="s">
        <v>122</v>
      </c>
    </row>
    <row r="1221" s="13" customFormat="1">
      <c r="A1221" s="13"/>
      <c r="B1221" s="224"/>
      <c r="C1221" s="225"/>
      <c r="D1221" s="226" t="s">
        <v>132</v>
      </c>
      <c r="E1221" s="227" t="s">
        <v>19</v>
      </c>
      <c r="F1221" s="228" t="s">
        <v>784</v>
      </c>
      <c r="G1221" s="225"/>
      <c r="H1221" s="227" t="s">
        <v>19</v>
      </c>
      <c r="I1221" s="229"/>
      <c r="J1221" s="225"/>
      <c r="K1221" s="225"/>
      <c r="L1221" s="230"/>
      <c r="M1221" s="231"/>
      <c r="N1221" s="232"/>
      <c r="O1221" s="232"/>
      <c r="P1221" s="232"/>
      <c r="Q1221" s="232"/>
      <c r="R1221" s="232"/>
      <c r="S1221" s="232"/>
      <c r="T1221" s="23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34" t="s">
        <v>132</v>
      </c>
      <c r="AU1221" s="234" t="s">
        <v>85</v>
      </c>
      <c r="AV1221" s="13" t="s">
        <v>83</v>
      </c>
      <c r="AW1221" s="13" t="s">
        <v>37</v>
      </c>
      <c r="AX1221" s="13" t="s">
        <v>75</v>
      </c>
      <c r="AY1221" s="234" t="s">
        <v>122</v>
      </c>
    </row>
    <row r="1222" s="13" customFormat="1">
      <c r="A1222" s="13"/>
      <c r="B1222" s="224"/>
      <c r="C1222" s="225"/>
      <c r="D1222" s="226" t="s">
        <v>132</v>
      </c>
      <c r="E1222" s="227" t="s">
        <v>19</v>
      </c>
      <c r="F1222" s="228" t="s">
        <v>1029</v>
      </c>
      <c r="G1222" s="225"/>
      <c r="H1222" s="227" t="s">
        <v>19</v>
      </c>
      <c r="I1222" s="229"/>
      <c r="J1222" s="225"/>
      <c r="K1222" s="225"/>
      <c r="L1222" s="230"/>
      <c r="M1222" s="231"/>
      <c r="N1222" s="232"/>
      <c r="O1222" s="232"/>
      <c r="P1222" s="232"/>
      <c r="Q1222" s="232"/>
      <c r="R1222" s="232"/>
      <c r="S1222" s="232"/>
      <c r="T1222" s="23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4" t="s">
        <v>132</v>
      </c>
      <c r="AU1222" s="234" t="s">
        <v>85</v>
      </c>
      <c r="AV1222" s="13" t="s">
        <v>83</v>
      </c>
      <c r="AW1222" s="13" t="s">
        <v>37</v>
      </c>
      <c r="AX1222" s="13" t="s">
        <v>75</v>
      </c>
      <c r="AY1222" s="234" t="s">
        <v>122</v>
      </c>
    </row>
    <row r="1223" s="14" customFormat="1">
      <c r="A1223" s="14"/>
      <c r="B1223" s="235"/>
      <c r="C1223" s="236"/>
      <c r="D1223" s="226" t="s">
        <v>132</v>
      </c>
      <c r="E1223" s="237" t="s">
        <v>19</v>
      </c>
      <c r="F1223" s="238" t="s">
        <v>150</v>
      </c>
      <c r="G1223" s="236"/>
      <c r="H1223" s="239">
        <v>6</v>
      </c>
      <c r="I1223" s="240"/>
      <c r="J1223" s="236"/>
      <c r="K1223" s="236"/>
      <c r="L1223" s="241"/>
      <c r="M1223" s="242"/>
      <c r="N1223" s="243"/>
      <c r="O1223" s="243"/>
      <c r="P1223" s="243"/>
      <c r="Q1223" s="243"/>
      <c r="R1223" s="243"/>
      <c r="S1223" s="243"/>
      <c r="T1223" s="24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45" t="s">
        <v>132</v>
      </c>
      <c r="AU1223" s="245" t="s">
        <v>85</v>
      </c>
      <c r="AV1223" s="14" t="s">
        <v>85</v>
      </c>
      <c r="AW1223" s="14" t="s">
        <v>37</v>
      </c>
      <c r="AX1223" s="14" t="s">
        <v>75</v>
      </c>
      <c r="AY1223" s="245" t="s">
        <v>122</v>
      </c>
    </row>
    <row r="1224" s="13" customFormat="1">
      <c r="A1224" s="13"/>
      <c r="B1224" s="224"/>
      <c r="C1224" s="225"/>
      <c r="D1224" s="226" t="s">
        <v>132</v>
      </c>
      <c r="E1224" s="227" t="s">
        <v>19</v>
      </c>
      <c r="F1224" s="228" t="s">
        <v>1030</v>
      </c>
      <c r="G1224" s="225"/>
      <c r="H1224" s="227" t="s">
        <v>19</v>
      </c>
      <c r="I1224" s="229"/>
      <c r="J1224" s="225"/>
      <c r="K1224" s="225"/>
      <c r="L1224" s="230"/>
      <c r="M1224" s="231"/>
      <c r="N1224" s="232"/>
      <c r="O1224" s="232"/>
      <c r="P1224" s="232"/>
      <c r="Q1224" s="232"/>
      <c r="R1224" s="232"/>
      <c r="S1224" s="232"/>
      <c r="T1224" s="23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34" t="s">
        <v>132</v>
      </c>
      <c r="AU1224" s="234" t="s">
        <v>85</v>
      </c>
      <c r="AV1224" s="13" t="s">
        <v>83</v>
      </c>
      <c r="AW1224" s="13" t="s">
        <v>37</v>
      </c>
      <c r="AX1224" s="13" t="s">
        <v>75</v>
      </c>
      <c r="AY1224" s="234" t="s">
        <v>122</v>
      </c>
    </row>
    <row r="1225" s="13" customFormat="1">
      <c r="A1225" s="13"/>
      <c r="B1225" s="224"/>
      <c r="C1225" s="225"/>
      <c r="D1225" s="226" t="s">
        <v>132</v>
      </c>
      <c r="E1225" s="227" t="s">
        <v>19</v>
      </c>
      <c r="F1225" s="228" t="s">
        <v>1031</v>
      </c>
      <c r="G1225" s="225"/>
      <c r="H1225" s="227" t="s">
        <v>19</v>
      </c>
      <c r="I1225" s="229"/>
      <c r="J1225" s="225"/>
      <c r="K1225" s="225"/>
      <c r="L1225" s="230"/>
      <c r="M1225" s="231"/>
      <c r="N1225" s="232"/>
      <c r="O1225" s="232"/>
      <c r="P1225" s="232"/>
      <c r="Q1225" s="232"/>
      <c r="R1225" s="232"/>
      <c r="S1225" s="232"/>
      <c r="T1225" s="23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4" t="s">
        <v>132</v>
      </c>
      <c r="AU1225" s="234" t="s">
        <v>85</v>
      </c>
      <c r="AV1225" s="13" t="s">
        <v>83</v>
      </c>
      <c r="AW1225" s="13" t="s">
        <v>37</v>
      </c>
      <c r="AX1225" s="13" t="s">
        <v>75</v>
      </c>
      <c r="AY1225" s="234" t="s">
        <v>122</v>
      </c>
    </row>
    <row r="1226" s="14" customFormat="1">
      <c r="A1226" s="14"/>
      <c r="B1226" s="235"/>
      <c r="C1226" s="236"/>
      <c r="D1226" s="226" t="s">
        <v>132</v>
      </c>
      <c r="E1226" s="237" t="s">
        <v>19</v>
      </c>
      <c r="F1226" s="238" t="s">
        <v>83</v>
      </c>
      <c r="G1226" s="236"/>
      <c r="H1226" s="239">
        <v>1</v>
      </c>
      <c r="I1226" s="240"/>
      <c r="J1226" s="236"/>
      <c r="K1226" s="236"/>
      <c r="L1226" s="241"/>
      <c r="M1226" s="242"/>
      <c r="N1226" s="243"/>
      <c r="O1226" s="243"/>
      <c r="P1226" s="243"/>
      <c r="Q1226" s="243"/>
      <c r="R1226" s="243"/>
      <c r="S1226" s="243"/>
      <c r="T1226" s="24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45" t="s">
        <v>132</v>
      </c>
      <c r="AU1226" s="245" t="s">
        <v>85</v>
      </c>
      <c r="AV1226" s="14" t="s">
        <v>85</v>
      </c>
      <c r="AW1226" s="14" t="s">
        <v>37</v>
      </c>
      <c r="AX1226" s="14" t="s">
        <v>75</v>
      </c>
      <c r="AY1226" s="245" t="s">
        <v>122</v>
      </c>
    </row>
    <row r="1227" s="13" customFormat="1">
      <c r="A1227" s="13"/>
      <c r="B1227" s="224"/>
      <c r="C1227" s="225"/>
      <c r="D1227" s="226" t="s">
        <v>132</v>
      </c>
      <c r="E1227" s="227" t="s">
        <v>19</v>
      </c>
      <c r="F1227" s="228" t="s">
        <v>1032</v>
      </c>
      <c r="G1227" s="225"/>
      <c r="H1227" s="227" t="s">
        <v>19</v>
      </c>
      <c r="I1227" s="229"/>
      <c r="J1227" s="225"/>
      <c r="K1227" s="225"/>
      <c r="L1227" s="230"/>
      <c r="M1227" s="231"/>
      <c r="N1227" s="232"/>
      <c r="O1227" s="232"/>
      <c r="P1227" s="232"/>
      <c r="Q1227" s="232"/>
      <c r="R1227" s="232"/>
      <c r="S1227" s="232"/>
      <c r="T1227" s="23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34" t="s">
        <v>132</v>
      </c>
      <c r="AU1227" s="234" t="s">
        <v>85</v>
      </c>
      <c r="AV1227" s="13" t="s">
        <v>83</v>
      </c>
      <c r="AW1227" s="13" t="s">
        <v>37</v>
      </c>
      <c r="AX1227" s="13" t="s">
        <v>75</v>
      </c>
      <c r="AY1227" s="234" t="s">
        <v>122</v>
      </c>
    </row>
    <row r="1228" s="13" customFormat="1">
      <c r="A1228" s="13"/>
      <c r="B1228" s="224"/>
      <c r="C1228" s="225"/>
      <c r="D1228" s="226" t="s">
        <v>132</v>
      </c>
      <c r="E1228" s="227" t="s">
        <v>19</v>
      </c>
      <c r="F1228" s="228" t="s">
        <v>1033</v>
      </c>
      <c r="G1228" s="225"/>
      <c r="H1228" s="227" t="s">
        <v>19</v>
      </c>
      <c r="I1228" s="229"/>
      <c r="J1228" s="225"/>
      <c r="K1228" s="225"/>
      <c r="L1228" s="230"/>
      <c r="M1228" s="231"/>
      <c r="N1228" s="232"/>
      <c r="O1228" s="232"/>
      <c r="P1228" s="232"/>
      <c r="Q1228" s="232"/>
      <c r="R1228" s="232"/>
      <c r="S1228" s="232"/>
      <c r="T1228" s="23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34" t="s">
        <v>132</v>
      </c>
      <c r="AU1228" s="234" t="s">
        <v>85</v>
      </c>
      <c r="AV1228" s="13" t="s">
        <v>83</v>
      </c>
      <c r="AW1228" s="13" t="s">
        <v>37</v>
      </c>
      <c r="AX1228" s="13" t="s">
        <v>75</v>
      </c>
      <c r="AY1228" s="234" t="s">
        <v>122</v>
      </c>
    </row>
    <row r="1229" s="14" customFormat="1">
      <c r="A1229" s="14"/>
      <c r="B1229" s="235"/>
      <c r="C1229" s="236"/>
      <c r="D1229" s="226" t="s">
        <v>132</v>
      </c>
      <c r="E1229" s="237" t="s">
        <v>19</v>
      </c>
      <c r="F1229" s="238" t="s">
        <v>83</v>
      </c>
      <c r="G1229" s="236"/>
      <c r="H1229" s="239">
        <v>1</v>
      </c>
      <c r="I1229" s="240"/>
      <c r="J1229" s="236"/>
      <c r="K1229" s="236"/>
      <c r="L1229" s="241"/>
      <c r="M1229" s="242"/>
      <c r="N1229" s="243"/>
      <c r="O1229" s="243"/>
      <c r="P1229" s="243"/>
      <c r="Q1229" s="243"/>
      <c r="R1229" s="243"/>
      <c r="S1229" s="243"/>
      <c r="T1229" s="24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45" t="s">
        <v>132</v>
      </c>
      <c r="AU1229" s="245" t="s">
        <v>85</v>
      </c>
      <c r="AV1229" s="14" t="s">
        <v>85</v>
      </c>
      <c r="AW1229" s="14" t="s">
        <v>37</v>
      </c>
      <c r="AX1229" s="14" t="s">
        <v>75</v>
      </c>
      <c r="AY1229" s="245" t="s">
        <v>122</v>
      </c>
    </row>
    <row r="1230" s="15" customFormat="1">
      <c r="A1230" s="15"/>
      <c r="B1230" s="246"/>
      <c r="C1230" s="247"/>
      <c r="D1230" s="226" t="s">
        <v>132</v>
      </c>
      <c r="E1230" s="248" t="s">
        <v>19</v>
      </c>
      <c r="F1230" s="249" t="s">
        <v>140</v>
      </c>
      <c r="G1230" s="247"/>
      <c r="H1230" s="250">
        <v>8</v>
      </c>
      <c r="I1230" s="251"/>
      <c r="J1230" s="247"/>
      <c r="K1230" s="247"/>
      <c r="L1230" s="252"/>
      <c r="M1230" s="253"/>
      <c r="N1230" s="254"/>
      <c r="O1230" s="254"/>
      <c r="P1230" s="254"/>
      <c r="Q1230" s="254"/>
      <c r="R1230" s="254"/>
      <c r="S1230" s="254"/>
      <c r="T1230" s="255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56" t="s">
        <v>132</v>
      </c>
      <c r="AU1230" s="256" t="s">
        <v>85</v>
      </c>
      <c r="AV1230" s="15" t="s">
        <v>129</v>
      </c>
      <c r="AW1230" s="15" t="s">
        <v>37</v>
      </c>
      <c r="AX1230" s="15" t="s">
        <v>83</v>
      </c>
      <c r="AY1230" s="256" t="s">
        <v>122</v>
      </c>
    </row>
    <row r="1231" s="2" customFormat="1" ht="16.5" customHeight="1">
      <c r="A1231" s="40"/>
      <c r="B1231" s="41"/>
      <c r="C1231" s="257" t="s">
        <v>1042</v>
      </c>
      <c r="D1231" s="257" t="s">
        <v>205</v>
      </c>
      <c r="E1231" s="258" t="s">
        <v>1043</v>
      </c>
      <c r="F1231" s="259" t="s">
        <v>969</v>
      </c>
      <c r="G1231" s="260" t="s">
        <v>184</v>
      </c>
      <c r="H1231" s="261">
        <v>2</v>
      </c>
      <c r="I1231" s="262"/>
      <c r="J1231" s="263">
        <f>ROUND(I1231*H1231,2)</f>
        <v>0</v>
      </c>
      <c r="K1231" s="259" t="s">
        <v>179</v>
      </c>
      <c r="L1231" s="264"/>
      <c r="M1231" s="265" t="s">
        <v>19</v>
      </c>
      <c r="N1231" s="266" t="s">
        <v>46</v>
      </c>
      <c r="O1231" s="86"/>
      <c r="P1231" s="215">
        <f>O1231*H1231</f>
        <v>0</v>
      </c>
      <c r="Q1231" s="215">
        <v>0</v>
      </c>
      <c r="R1231" s="215">
        <f>Q1231*H1231</f>
        <v>0</v>
      </c>
      <c r="S1231" s="215">
        <v>0</v>
      </c>
      <c r="T1231" s="216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17" t="s">
        <v>513</v>
      </c>
      <c r="AT1231" s="217" t="s">
        <v>205</v>
      </c>
      <c r="AU1231" s="217" t="s">
        <v>85</v>
      </c>
      <c r="AY1231" s="19" t="s">
        <v>122</v>
      </c>
      <c r="BE1231" s="218">
        <f>IF(N1231="základní",J1231,0)</f>
        <v>0</v>
      </c>
      <c r="BF1231" s="218">
        <f>IF(N1231="snížená",J1231,0)</f>
        <v>0</v>
      </c>
      <c r="BG1231" s="218">
        <f>IF(N1231="zákl. přenesená",J1231,0)</f>
        <v>0</v>
      </c>
      <c r="BH1231" s="218">
        <f>IF(N1231="sníž. přenesená",J1231,0)</f>
        <v>0</v>
      </c>
      <c r="BI1231" s="218">
        <f>IF(N1231="nulová",J1231,0)</f>
        <v>0</v>
      </c>
      <c r="BJ1231" s="19" t="s">
        <v>83</v>
      </c>
      <c r="BK1231" s="218">
        <f>ROUND(I1231*H1231,2)</f>
        <v>0</v>
      </c>
      <c r="BL1231" s="19" t="s">
        <v>327</v>
      </c>
      <c r="BM1231" s="217" t="s">
        <v>1044</v>
      </c>
    </row>
    <row r="1232" s="13" customFormat="1">
      <c r="A1232" s="13"/>
      <c r="B1232" s="224"/>
      <c r="C1232" s="225"/>
      <c r="D1232" s="226" t="s">
        <v>132</v>
      </c>
      <c r="E1232" s="227" t="s">
        <v>19</v>
      </c>
      <c r="F1232" s="228" t="s">
        <v>407</v>
      </c>
      <c r="G1232" s="225"/>
      <c r="H1232" s="227" t="s">
        <v>19</v>
      </c>
      <c r="I1232" s="229"/>
      <c r="J1232" s="225"/>
      <c r="K1232" s="225"/>
      <c r="L1232" s="230"/>
      <c r="M1232" s="231"/>
      <c r="N1232" s="232"/>
      <c r="O1232" s="232"/>
      <c r="P1232" s="232"/>
      <c r="Q1232" s="232"/>
      <c r="R1232" s="232"/>
      <c r="S1232" s="232"/>
      <c r="T1232" s="23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34" t="s">
        <v>132</v>
      </c>
      <c r="AU1232" s="234" t="s">
        <v>85</v>
      </c>
      <c r="AV1232" s="13" t="s">
        <v>83</v>
      </c>
      <c r="AW1232" s="13" t="s">
        <v>37</v>
      </c>
      <c r="AX1232" s="13" t="s">
        <v>75</v>
      </c>
      <c r="AY1232" s="234" t="s">
        <v>122</v>
      </c>
    </row>
    <row r="1233" s="13" customFormat="1">
      <c r="A1233" s="13"/>
      <c r="B1233" s="224"/>
      <c r="C1233" s="225"/>
      <c r="D1233" s="226" t="s">
        <v>132</v>
      </c>
      <c r="E1233" s="227" t="s">
        <v>19</v>
      </c>
      <c r="F1233" s="228" t="s">
        <v>1030</v>
      </c>
      <c r="G1233" s="225"/>
      <c r="H1233" s="227" t="s">
        <v>19</v>
      </c>
      <c r="I1233" s="229"/>
      <c r="J1233" s="225"/>
      <c r="K1233" s="225"/>
      <c r="L1233" s="230"/>
      <c r="M1233" s="231"/>
      <c r="N1233" s="232"/>
      <c r="O1233" s="232"/>
      <c r="P1233" s="232"/>
      <c r="Q1233" s="232"/>
      <c r="R1233" s="232"/>
      <c r="S1233" s="232"/>
      <c r="T1233" s="23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4" t="s">
        <v>132</v>
      </c>
      <c r="AU1233" s="234" t="s">
        <v>85</v>
      </c>
      <c r="AV1233" s="13" t="s">
        <v>83</v>
      </c>
      <c r="AW1233" s="13" t="s">
        <v>37</v>
      </c>
      <c r="AX1233" s="13" t="s">
        <v>75</v>
      </c>
      <c r="AY1233" s="234" t="s">
        <v>122</v>
      </c>
    </row>
    <row r="1234" s="13" customFormat="1">
      <c r="A1234" s="13"/>
      <c r="B1234" s="224"/>
      <c r="C1234" s="225"/>
      <c r="D1234" s="226" t="s">
        <v>132</v>
      </c>
      <c r="E1234" s="227" t="s">
        <v>19</v>
      </c>
      <c r="F1234" s="228" t="s">
        <v>950</v>
      </c>
      <c r="G1234" s="225"/>
      <c r="H1234" s="227" t="s">
        <v>19</v>
      </c>
      <c r="I1234" s="229"/>
      <c r="J1234" s="225"/>
      <c r="K1234" s="225"/>
      <c r="L1234" s="230"/>
      <c r="M1234" s="231"/>
      <c r="N1234" s="232"/>
      <c r="O1234" s="232"/>
      <c r="P1234" s="232"/>
      <c r="Q1234" s="232"/>
      <c r="R1234" s="232"/>
      <c r="S1234" s="232"/>
      <c r="T1234" s="23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34" t="s">
        <v>132</v>
      </c>
      <c r="AU1234" s="234" t="s">
        <v>85</v>
      </c>
      <c r="AV1234" s="13" t="s">
        <v>83</v>
      </c>
      <c r="AW1234" s="13" t="s">
        <v>37</v>
      </c>
      <c r="AX1234" s="13" t="s">
        <v>75</v>
      </c>
      <c r="AY1234" s="234" t="s">
        <v>122</v>
      </c>
    </row>
    <row r="1235" s="14" customFormat="1">
      <c r="A1235" s="14"/>
      <c r="B1235" s="235"/>
      <c r="C1235" s="236"/>
      <c r="D1235" s="226" t="s">
        <v>132</v>
      </c>
      <c r="E1235" s="237" t="s">
        <v>19</v>
      </c>
      <c r="F1235" s="238" t="s">
        <v>83</v>
      </c>
      <c r="G1235" s="236"/>
      <c r="H1235" s="239">
        <v>1</v>
      </c>
      <c r="I1235" s="240"/>
      <c r="J1235" s="236"/>
      <c r="K1235" s="236"/>
      <c r="L1235" s="241"/>
      <c r="M1235" s="242"/>
      <c r="N1235" s="243"/>
      <c r="O1235" s="243"/>
      <c r="P1235" s="243"/>
      <c r="Q1235" s="243"/>
      <c r="R1235" s="243"/>
      <c r="S1235" s="243"/>
      <c r="T1235" s="24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45" t="s">
        <v>132</v>
      </c>
      <c r="AU1235" s="245" t="s">
        <v>85</v>
      </c>
      <c r="AV1235" s="14" t="s">
        <v>85</v>
      </c>
      <c r="AW1235" s="14" t="s">
        <v>37</v>
      </c>
      <c r="AX1235" s="14" t="s">
        <v>75</v>
      </c>
      <c r="AY1235" s="245" t="s">
        <v>122</v>
      </c>
    </row>
    <row r="1236" s="13" customFormat="1">
      <c r="A1236" s="13"/>
      <c r="B1236" s="224"/>
      <c r="C1236" s="225"/>
      <c r="D1236" s="226" t="s">
        <v>132</v>
      </c>
      <c r="E1236" s="227" t="s">
        <v>19</v>
      </c>
      <c r="F1236" s="228" t="s">
        <v>1032</v>
      </c>
      <c r="G1236" s="225"/>
      <c r="H1236" s="227" t="s">
        <v>19</v>
      </c>
      <c r="I1236" s="229"/>
      <c r="J1236" s="225"/>
      <c r="K1236" s="225"/>
      <c r="L1236" s="230"/>
      <c r="M1236" s="231"/>
      <c r="N1236" s="232"/>
      <c r="O1236" s="232"/>
      <c r="P1236" s="232"/>
      <c r="Q1236" s="232"/>
      <c r="R1236" s="232"/>
      <c r="S1236" s="232"/>
      <c r="T1236" s="23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34" t="s">
        <v>132</v>
      </c>
      <c r="AU1236" s="234" t="s">
        <v>85</v>
      </c>
      <c r="AV1236" s="13" t="s">
        <v>83</v>
      </c>
      <c r="AW1236" s="13" t="s">
        <v>37</v>
      </c>
      <c r="AX1236" s="13" t="s">
        <v>75</v>
      </c>
      <c r="AY1236" s="234" t="s">
        <v>122</v>
      </c>
    </row>
    <row r="1237" s="14" customFormat="1">
      <c r="A1237" s="14"/>
      <c r="B1237" s="235"/>
      <c r="C1237" s="236"/>
      <c r="D1237" s="226" t="s">
        <v>132</v>
      </c>
      <c r="E1237" s="237" t="s">
        <v>19</v>
      </c>
      <c r="F1237" s="238" t="s">
        <v>83</v>
      </c>
      <c r="G1237" s="236"/>
      <c r="H1237" s="239">
        <v>1</v>
      </c>
      <c r="I1237" s="240"/>
      <c r="J1237" s="236"/>
      <c r="K1237" s="236"/>
      <c r="L1237" s="241"/>
      <c r="M1237" s="242"/>
      <c r="N1237" s="243"/>
      <c r="O1237" s="243"/>
      <c r="P1237" s="243"/>
      <c r="Q1237" s="243"/>
      <c r="R1237" s="243"/>
      <c r="S1237" s="243"/>
      <c r="T1237" s="24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45" t="s">
        <v>132</v>
      </c>
      <c r="AU1237" s="245" t="s">
        <v>85</v>
      </c>
      <c r="AV1237" s="14" t="s">
        <v>85</v>
      </c>
      <c r="AW1237" s="14" t="s">
        <v>37</v>
      </c>
      <c r="AX1237" s="14" t="s">
        <v>75</v>
      </c>
      <c r="AY1237" s="245" t="s">
        <v>122</v>
      </c>
    </row>
    <row r="1238" s="15" customFormat="1">
      <c r="A1238" s="15"/>
      <c r="B1238" s="246"/>
      <c r="C1238" s="247"/>
      <c r="D1238" s="226" t="s">
        <v>132</v>
      </c>
      <c r="E1238" s="248" t="s">
        <v>19</v>
      </c>
      <c r="F1238" s="249" t="s">
        <v>140</v>
      </c>
      <c r="G1238" s="247"/>
      <c r="H1238" s="250">
        <v>2</v>
      </c>
      <c r="I1238" s="251"/>
      <c r="J1238" s="247"/>
      <c r="K1238" s="247"/>
      <c r="L1238" s="252"/>
      <c r="M1238" s="253"/>
      <c r="N1238" s="254"/>
      <c r="O1238" s="254"/>
      <c r="P1238" s="254"/>
      <c r="Q1238" s="254"/>
      <c r="R1238" s="254"/>
      <c r="S1238" s="254"/>
      <c r="T1238" s="255"/>
      <c r="U1238" s="15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T1238" s="256" t="s">
        <v>132</v>
      </c>
      <c r="AU1238" s="256" t="s">
        <v>85</v>
      </c>
      <c r="AV1238" s="15" t="s">
        <v>129</v>
      </c>
      <c r="AW1238" s="15" t="s">
        <v>37</v>
      </c>
      <c r="AX1238" s="15" t="s">
        <v>83</v>
      </c>
      <c r="AY1238" s="256" t="s">
        <v>122</v>
      </c>
    </row>
    <row r="1239" s="2" customFormat="1" ht="44.25" customHeight="1">
      <c r="A1239" s="40"/>
      <c r="B1239" s="41"/>
      <c r="C1239" s="206" t="s">
        <v>623</v>
      </c>
      <c r="D1239" s="206" t="s">
        <v>124</v>
      </c>
      <c r="E1239" s="207" t="s">
        <v>1045</v>
      </c>
      <c r="F1239" s="208" t="s">
        <v>1046</v>
      </c>
      <c r="G1239" s="209" t="s">
        <v>184</v>
      </c>
      <c r="H1239" s="210">
        <v>7</v>
      </c>
      <c r="I1239" s="211"/>
      <c r="J1239" s="212">
        <f>ROUND(I1239*H1239,2)</f>
        <v>0</v>
      </c>
      <c r="K1239" s="208" t="s">
        <v>128</v>
      </c>
      <c r="L1239" s="46"/>
      <c r="M1239" s="213" t="s">
        <v>19</v>
      </c>
      <c r="N1239" s="214" t="s">
        <v>46</v>
      </c>
      <c r="O1239" s="86"/>
      <c r="P1239" s="215">
        <f>O1239*H1239</f>
        <v>0</v>
      </c>
      <c r="Q1239" s="215">
        <v>0</v>
      </c>
      <c r="R1239" s="215">
        <f>Q1239*H1239</f>
        <v>0</v>
      </c>
      <c r="S1239" s="215">
        <v>0</v>
      </c>
      <c r="T1239" s="216">
        <f>S1239*H1239</f>
        <v>0</v>
      </c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R1239" s="217" t="s">
        <v>327</v>
      </c>
      <c r="AT1239" s="217" t="s">
        <v>124</v>
      </c>
      <c r="AU1239" s="217" t="s">
        <v>85</v>
      </c>
      <c r="AY1239" s="19" t="s">
        <v>122</v>
      </c>
      <c r="BE1239" s="218">
        <f>IF(N1239="základní",J1239,0)</f>
        <v>0</v>
      </c>
      <c r="BF1239" s="218">
        <f>IF(N1239="snížená",J1239,0)</f>
        <v>0</v>
      </c>
      <c r="BG1239" s="218">
        <f>IF(N1239="zákl. přenesená",J1239,0)</f>
        <v>0</v>
      </c>
      <c r="BH1239" s="218">
        <f>IF(N1239="sníž. přenesená",J1239,0)</f>
        <v>0</v>
      </c>
      <c r="BI1239" s="218">
        <f>IF(N1239="nulová",J1239,0)</f>
        <v>0</v>
      </c>
      <c r="BJ1239" s="19" t="s">
        <v>83</v>
      </c>
      <c r="BK1239" s="218">
        <f>ROUND(I1239*H1239,2)</f>
        <v>0</v>
      </c>
      <c r="BL1239" s="19" t="s">
        <v>327</v>
      </c>
      <c r="BM1239" s="217" t="s">
        <v>1047</v>
      </c>
    </row>
    <row r="1240" s="2" customFormat="1">
      <c r="A1240" s="40"/>
      <c r="B1240" s="41"/>
      <c r="C1240" s="42"/>
      <c r="D1240" s="219" t="s">
        <v>130</v>
      </c>
      <c r="E1240" s="42"/>
      <c r="F1240" s="220" t="s">
        <v>1048</v>
      </c>
      <c r="G1240" s="42"/>
      <c r="H1240" s="42"/>
      <c r="I1240" s="221"/>
      <c r="J1240" s="42"/>
      <c r="K1240" s="42"/>
      <c r="L1240" s="46"/>
      <c r="M1240" s="222"/>
      <c r="N1240" s="223"/>
      <c r="O1240" s="86"/>
      <c r="P1240" s="86"/>
      <c r="Q1240" s="86"/>
      <c r="R1240" s="86"/>
      <c r="S1240" s="86"/>
      <c r="T1240" s="87"/>
      <c r="U1240" s="40"/>
      <c r="V1240" s="40"/>
      <c r="W1240" s="40"/>
      <c r="X1240" s="40"/>
      <c r="Y1240" s="40"/>
      <c r="Z1240" s="40"/>
      <c r="AA1240" s="40"/>
      <c r="AB1240" s="40"/>
      <c r="AC1240" s="40"/>
      <c r="AD1240" s="40"/>
      <c r="AE1240" s="40"/>
      <c r="AT1240" s="19" t="s">
        <v>130</v>
      </c>
      <c r="AU1240" s="19" t="s">
        <v>85</v>
      </c>
    </row>
    <row r="1241" s="13" customFormat="1">
      <c r="A1241" s="13"/>
      <c r="B1241" s="224"/>
      <c r="C1241" s="225"/>
      <c r="D1241" s="226" t="s">
        <v>132</v>
      </c>
      <c r="E1241" s="227" t="s">
        <v>19</v>
      </c>
      <c r="F1241" s="228" t="s">
        <v>421</v>
      </c>
      <c r="G1241" s="225"/>
      <c r="H1241" s="227" t="s">
        <v>19</v>
      </c>
      <c r="I1241" s="229"/>
      <c r="J1241" s="225"/>
      <c r="K1241" s="225"/>
      <c r="L1241" s="230"/>
      <c r="M1241" s="231"/>
      <c r="N1241" s="232"/>
      <c r="O1241" s="232"/>
      <c r="P1241" s="232"/>
      <c r="Q1241" s="232"/>
      <c r="R1241" s="232"/>
      <c r="S1241" s="232"/>
      <c r="T1241" s="23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4" t="s">
        <v>132</v>
      </c>
      <c r="AU1241" s="234" t="s">
        <v>85</v>
      </c>
      <c r="AV1241" s="13" t="s">
        <v>83</v>
      </c>
      <c r="AW1241" s="13" t="s">
        <v>37</v>
      </c>
      <c r="AX1241" s="13" t="s">
        <v>75</v>
      </c>
      <c r="AY1241" s="234" t="s">
        <v>122</v>
      </c>
    </row>
    <row r="1242" s="13" customFormat="1">
      <c r="A1242" s="13"/>
      <c r="B1242" s="224"/>
      <c r="C1242" s="225"/>
      <c r="D1242" s="226" t="s">
        <v>132</v>
      </c>
      <c r="E1242" s="227" t="s">
        <v>19</v>
      </c>
      <c r="F1242" s="228" t="s">
        <v>787</v>
      </c>
      <c r="G1242" s="225"/>
      <c r="H1242" s="227" t="s">
        <v>19</v>
      </c>
      <c r="I1242" s="229"/>
      <c r="J1242" s="225"/>
      <c r="K1242" s="225"/>
      <c r="L1242" s="230"/>
      <c r="M1242" s="231"/>
      <c r="N1242" s="232"/>
      <c r="O1242" s="232"/>
      <c r="P1242" s="232"/>
      <c r="Q1242" s="232"/>
      <c r="R1242" s="232"/>
      <c r="S1242" s="232"/>
      <c r="T1242" s="23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4" t="s">
        <v>132</v>
      </c>
      <c r="AU1242" s="234" t="s">
        <v>85</v>
      </c>
      <c r="AV1242" s="13" t="s">
        <v>83</v>
      </c>
      <c r="AW1242" s="13" t="s">
        <v>37</v>
      </c>
      <c r="AX1242" s="13" t="s">
        <v>75</v>
      </c>
      <c r="AY1242" s="234" t="s">
        <v>122</v>
      </c>
    </row>
    <row r="1243" s="13" customFormat="1">
      <c r="A1243" s="13"/>
      <c r="B1243" s="224"/>
      <c r="C1243" s="225"/>
      <c r="D1243" s="226" t="s">
        <v>132</v>
      </c>
      <c r="E1243" s="227" t="s">
        <v>19</v>
      </c>
      <c r="F1243" s="228" t="s">
        <v>1049</v>
      </c>
      <c r="G1243" s="225"/>
      <c r="H1243" s="227" t="s">
        <v>19</v>
      </c>
      <c r="I1243" s="229"/>
      <c r="J1243" s="225"/>
      <c r="K1243" s="225"/>
      <c r="L1243" s="230"/>
      <c r="M1243" s="231"/>
      <c r="N1243" s="232"/>
      <c r="O1243" s="232"/>
      <c r="P1243" s="232"/>
      <c r="Q1243" s="232"/>
      <c r="R1243" s="232"/>
      <c r="S1243" s="232"/>
      <c r="T1243" s="23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4" t="s">
        <v>132</v>
      </c>
      <c r="AU1243" s="234" t="s">
        <v>85</v>
      </c>
      <c r="AV1243" s="13" t="s">
        <v>83</v>
      </c>
      <c r="AW1243" s="13" t="s">
        <v>37</v>
      </c>
      <c r="AX1243" s="13" t="s">
        <v>75</v>
      </c>
      <c r="AY1243" s="234" t="s">
        <v>122</v>
      </c>
    </row>
    <row r="1244" s="14" customFormat="1">
      <c r="A1244" s="14"/>
      <c r="B1244" s="235"/>
      <c r="C1244" s="236"/>
      <c r="D1244" s="226" t="s">
        <v>132</v>
      </c>
      <c r="E1244" s="237" t="s">
        <v>19</v>
      </c>
      <c r="F1244" s="238" t="s">
        <v>163</v>
      </c>
      <c r="G1244" s="236"/>
      <c r="H1244" s="239">
        <v>5</v>
      </c>
      <c r="I1244" s="240"/>
      <c r="J1244" s="236"/>
      <c r="K1244" s="236"/>
      <c r="L1244" s="241"/>
      <c r="M1244" s="242"/>
      <c r="N1244" s="243"/>
      <c r="O1244" s="243"/>
      <c r="P1244" s="243"/>
      <c r="Q1244" s="243"/>
      <c r="R1244" s="243"/>
      <c r="S1244" s="243"/>
      <c r="T1244" s="24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5" t="s">
        <v>132</v>
      </c>
      <c r="AU1244" s="245" t="s">
        <v>85</v>
      </c>
      <c r="AV1244" s="14" t="s">
        <v>85</v>
      </c>
      <c r="AW1244" s="14" t="s">
        <v>37</v>
      </c>
      <c r="AX1244" s="14" t="s">
        <v>75</v>
      </c>
      <c r="AY1244" s="245" t="s">
        <v>122</v>
      </c>
    </row>
    <row r="1245" s="13" customFormat="1">
      <c r="A1245" s="13"/>
      <c r="B1245" s="224"/>
      <c r="C1245" s="225"/>
      <c r="D1245" s="226" t="s">
        <v>132</v>
      </c>
      <c r="E1245" s="227" t="s">
        <v>19</v>
      </c>
      <c r="F1245" s="228" t="s">
        <v>1050</v>
      </c>
      <c r="G1245" s="225"/>
      <c r="H1245" s="227" t="s">
        <v>19</v>
      </c>
      <c r="I1245" s="229"/>
      <c r="J1245" s="225"/>
      <c r="K1245" s="225"/>
      <c r="L1245" s="230"/>
      <c r="M1245" s="231"/>
      <c r="N1245" s="232"/>
      <c r="O1245" s="232"/>
      <c r="P1245" s="232"/>
      <c r="Q1245" s="232"/>
      <c r="R1245" s="232"/>
      <c r="S1245" s="232"/>
      <c r="T1245" s="23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34" t="s">
        <v>132</v>
      </c>
      <c r="AU1245" s="234" t="s">
        <v>85</v>
      </c>
      <c r="AV1245" s="13" t="s">
        <v>83</v>
      </c>
      <c r="AW1245" s="13" t="s">
        <v>37</v>
      </c>
      <c r="AX1245" s="13" t="s">
        <v>75</v>
      </c>
      <c r="AY1245" s="234" t="s">
        <v>122</v>
      </c>
    </row>
    <row r="1246" s="13" customFormat="1">
      <c r="A1246" s="13"/>
      <c r="B1246" s="224"/>
      <c r="C1246" s="225"/>
      <c r="D1246" s="226" t="s">
        <v>132</v>
      </c>
      <c r="E1246" s="227" t="s">
        <v>19</v>
      </c>
      <c r="F1246" s="228" t="s">
        <v>1051</v>
      </c>
      <c r="G1246" s="225"/>
      <c r="H1246" s="227" t="s">
        <v>19</v>
      </c>
      <c r="I1246" s="229"/>
      <c r="J1246" s="225"/>
      <c r="K1246" s="225"/>
      <c r="L1246" s="230"/>
      <c r="M1246" s="231"/>
      <c r="N1246" s="232"/>
      <c r="O1246" s="232"/>
      <c r="P1246" s="232"/>
      <c r="Q1246" s="232"/>
      <c r="R1246" s="232"/>
      <c r="S1246" s="232"/>
      <c r="T1246" s="23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34" t="s">
        <v>132</v>
      </c>
      <c r="AU1246" s="234" t="s">
        <v>85</v>
      </c>
      <c r="AV1246" s="13" t="s">
        <v>83</v>
      </c>
      <c r="AW1246" s="13" t="s">
        <v>37</v>
      </c>
      <c r="AX1246" s="13" t="s">
        <v>75</v>
      </c>
      <c r="AY1246" s="234" t="s">
        <v>122</v>
      </c>
    </row>
    <row r="1247" s="14" customFormat="1">
      <c r="A1247" s="14"/>
      <c r="B1247" s="235"/>
      <c r="C1247" s="236"/>
      <c r="D1247" s="226" t="s">
        <v>132</v>
      </c>
      <c r="E1247" s="237" t="s">
        <v>19</v>
      </c>
      <c r="F1247" s="238" t="s">
        <v>83</v>
      </c>
      <c r="G1247" s="236"/>
      <c r="H1247" s="239">
        <v>1</v>
      </c>
      <c r="I1247" s="240"/>
      <c r="J1247" s="236"/>
      <c r="K1247" s="236"/>
      <c r="L1247" s="241"/>
      <c r="M1247" s="242"/>
      <c r="N1247" s="243"/>
      <c r="O1247" s="243"/>
      <c r="P1247" s="243"/>
      <c r="Q1247" s="243"/>
      <c r="R1247" s="243"/>
      <c r="S1247" s="243"/>
      <c r="T1247" s="24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5" t="s">
        <v>132</v>
      </c>
      <c r="AU1247" s="245" t="s">
        <v>85</v>
      </c>
      <c r="AV1247" s="14" t="s">
        <v>85</v>
      </c>
      <c r="AW1247" s="14" t="s">
        <v>37</v>
      </c>
      <c r="AX1247" s="14" t="s">
        <v>75</v>
      </c>
      <c r="AY1247" s="245" t="s">
        <v>122</v>
      </c>
    </row>
    <row r="1248" s="13" customFormat="1">
      <c r="A1248" s="13"/>
      <c r="B1248" s="224"/>
      <c r="C1248" s="225"/>
      <c r="D1248" s="226" t="s">
        <v>132</v>
      </c>
      <c r="E1248" s="227" t="s">
        <v>19</v>
      </c>
      <c r="F1248" s="228" t="s">
        <v>1052</v>
      </c>
      <c r="G1248" s="225"/>
      <c r="H1248" s="227" t="s">
        <v>19</v>
      </c>
      <c r="I1248" s="229"/>
      <c r="J1248" s="225"/>
      <c r="K1248" s="225"/>
      <c r="L1248" s="230"/>
      <c r="M1248" s="231"/>
      <c r="N1248" s="232"/>
      <c r="O1248" s="232"/>
      <c r="P1248" s="232"/>
      <c r="Q1248" s="232"/>
      <c r="R1248" s="232"/>
      <c r="S1248" s="232"/>
      <c r="T1248" s="23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34" t="s">
        <v>132</v>
      </c>
      <c r="AU1248" s="234" t="s">
        <v>85</v>
      </c>
      <c r="AV1248" s="13" t="s">
        <v>83</v>
      </c>
      <c r="AW1248" s="13" t="s">
        <v>37</v>
      </c>
      <c r="AX1248" s="13" t="s">
        <v>75</v>
      </c>
      <c r="AY1248" s="234" t="s">
        <v>122</v>
      </c>
    </row>
    <row r="1249" s="13" customFormat="1">
      <c r="A1249" s="13"/>
      <c r="B1249" s="224"/>
      <c r="C1249" s="225"/>
      <c r="D1249" s="226" t="s">
        <v>132</v>
      </c>
      <c r="E1249" s="227" t="s">
        <v>19</v>
      </c>
      <c r="F1249" s="228" t="s">
        <v>1053</v>
      </c>
      <c r="G1249" s="225"/>
      <c r="H1249" s="227" t="s">
        <v>19</v>
      </c>
      <c r="I1249" s="229"/>
      <c r="J1249" s="225"/>
      <c r="K1249" s="225"/>
      <c r="L1249" s="230"/>
      <c r="M1249" s="231"/>
      <c r="N1249" s="232"/>
      <c r="O1249" s="232"/>
      <c r="P1249" s="232"/>
      <c r="Q1249" s="232"/>
      <c r="R1249" s="232"/>
      <c r="S1249" s="232"/>
      <c r="T1249" s="23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4" t="s">
        <v>132</v>
      </c>
      <c r="AU1249" s="234" t="s">
        <v>85</v>
      </c>
      <c r="AV1249" s="13" t="s">
        <v>83</v>
      </c>
      <c r="AW1249" s="13" t="s">
        <v>37</v>
      </c>
      <c r="AX1249" s="13" t="s">
        <v>75</v>
      </c>
      <c r="AY1249" s="234" t="s">
        <v>122</v>
      </c>
    </row>
    <row r="1250" s="14" customFormat="1">
      <c r="A1250" s="14"/>
      <c r="B1250" s="235"/>
      <c r="C1250" s="236"/>
      <c r="D1250" s="226" t="s">
        <v>132</v>
      </c>
      <c r="E1250" s="237" t="s">
        <v>19</v>
      </c>
      <c r="F1250" s="238" t="s">
        <v>83</v>
      </c>
      <c r="G1250" s="236"/>
      <c r="H1250" s="239">
        <v>1</v>
      </c>
      <c r="I1250" s="240"/>
      <c r="J1250" s="236"/>
      <c r="K1250" s="236"/>
      <c r="L1250" s="241"/>
      <c r="M1250" s="242"/>
      <c r="N1250" s="243"/>
      <c r="O1250" s="243"/>
      <c r="P1250" s="243"/>
      <c r="Q1250" s="243"/>
      <c r="R1250" s="243"/>
      <c r="S1250" s="243"/>
      <c r="T1250" s="24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45" t="s">
        <v>132</v>
      </c>
      <c r="AU1250" s="245" t="s">
        <v>85</v>
      </c>
      <c r="AV1250" s="14" t="s">
        <v>85</v>
      </c>
      <c r="AW1250" s="14" t="s">
        <v>37</v>
      </c>
      <c r="AX1250" s="14" t="s">
        <v>75</v>
      </c>
      <c r="AY1250" s="245" t="s">
        <v>122</v>
      </c>
    </row>
    <row r="1251" s="15" customFormat="1">
      <c r="A1251" s="15"/>
      <c r="B1251" s="246"/>
      <c r="C1251" s="247"/>
      <c r="D1251" s="226" t="s">
        <v>132</v>
      </c>
      <c r="E1251" s="248" t="s">
        <v>19</v>
      </c>
      <c r="F1251" s="249" t="s">
        <v>140</v>
      </c>
      <c r="G1251" s="247"/>
      <c r="H1251" s="250">
        <v>7</v>
      </c>
      <c r="I1251" s="251"/>
      <c r="J1251" s="247"/>
      <c r="K1251" s="247"/>
      <c r="L1251" s="252"/>
      <c r="M1251" s="253"/>
      <c r="N1251" s="254"/>
      <c r="O1251" s="254"/>
      <c r="P1251" s="254"/>
      <c r="Q1251" s="254"/>
      <c r="R1251" s="254"/>
      <c r="S1251" s="254"/>
      <c r="T1251" s="255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56" t="s">
        <v>132</v>
      </c>
      <c r="AU1251" s="256" t="s">
        <v>85</v>
      </c>
      <c r="AV1251" s="15" t="s">
        <v>129</v>
      </c>
      <c r="AW1251" s="15" t="s">
        <v>37</v>
      </c>
      <c r="AX1251" s="15" t="s">
        <v>83</v>
      </c>
      <c r="AY1251" s="256" t="s">
        <v>122</v>
      </c>
    </row>
    <row r="1252" s="2" customFormat="1" ht="37.8" customHeight="1">
      <c r="A1252" s="40"/>
      <c r="B1252" s="41"/>
      <c r="C1252" s="206" t="s">
        <v>1054</v>
      </c>
      <c r="D1252" s="206" t="s">
        <v>124</v>
      </c>
      <c r="E1252" s="207" t="s">
        <v>1055</v>
      </c>
      <c r="F1252" s="208" t="s">
        <v>1056</v>
      </c>
      <c r="G1252" s="209" t="s">
        <v>184</v>
      </c>
      <c r="H1252" s="210">
        <v>7</v>
      </c>
      <c r="I1252" s="211"/>
      <c r="J1252" s="212">
        <f>ROUND(I1252*H1252,2)</f>
        <v>0</v>
      </c>
      <c r="K1252" s="208" t="s">
        <v>128</v>
      </c>
      <c r="L1252" s="46"/>
      <c r="M1252" s="213" t="s">
        <v>19</v>
      </c>
      <c r="N1252" s="214" t="s">
        <v>46</v>
      </c>
      <c r="O1252" s="86"/>
      <c r="P1252" s="215">
        <f>O1252*H1252</f>
        <v>0</v>
      </c>
      <c r="Q1252" s="215">
        <v>0</v>
      </c>
      <c r="R1252" s="215">
        <f>Q1252*H1252</f>
        <v>0</v>
      </c>
      <c r="S1252" s="215">
        <v>0</v>
      </c>
      <c r="T1252" s="216">
        <f>S1252*H1252</f>
        <v>0</v>
      </c>
      <c r="U1252" s="40"/>
      <c r="V1252" s="40"/>
      <c r="W1252" s="40"/>
      <c r="X1252" s="40"/>
      <c r="Y1252" s="40"/>
      <c r="Z1252" s="40"/>
      <c r="AA1252" s="40"/>
      <c r="AB1252" s="40"/>
      <c r="AC1252" s="40"/>
      <c r="AD1252" s="40"/>
      <c r="AE1252" s="40"/>
      <c r="AR1252" s="217" t="s">
        <v>327</v>
      </c>
      <c r="AT1252" s="217" t="s">
        <v>124</v>
      </c>
      <c r="AU1252" s="217" t="s">
        <v>85</v>
      </c>
      <c r="AY1252" s="19" t="s">
        <v>122</v>
      </c>
      <c r="BE1252" s="218">
        <f>IF(N1252="základní",J1252,0)</f>
        <v>0</v>
      </c>
      <c r="BF1252" s="218">
        <f>IF(N1252="snížená",J1252,0)</f>
        <v>0</v>
      </c>
      <c r="BG1252" s="218">
        <f>IF(N1252="zákl. přenesená",J1252,0)</f>
        <v>0</v>
      </c>
      <c r="BH1252" s="218">
        <f>IF(N1252="sníž. přenesená",J1252,0)</f>
        <v>0</v>
      </c>
      <c r="BI1252" s="218">
        <f>IF(N1252="nulová",J1252,0)</f>
        <v>0</v>
      </c>
      <c r="BJ1252" s="19" t="s">
        <v>83</v>
      </c>
      <c r="BK1252" s="218">
        <f>ROUND(I1252*H1252,2)</f>
        <v>0</v>
      </c>
      <c r="BL1252" s="19" t="s">
        <v>327</v>
      </c>
      <c r="BM1252" s="217" t="s">
        <v>1057</v>
      </c>
    </row>
    <row r="1253" s="2" customFormat="1">
      <c r="A1253" s="40"/>
      <c r="B1253" s="41"/>
      <c r="C1253" s="42"/>
      <c r="D1253" s="219" t="s">
        <v>130</v>
      </c>
      <c r="E1253" s="42"/>
      <c r="F1253" s="220" t="s">
        <v>1058</v>
      </c>
      <c r="G1253" s="42"/>
      <c r="H1253" s="42"/>
      <c r="I1253" s="221"/>
      <c r="J1253" s="42"/>
      <c r="K1253" s="42"/>
      <c r="L1253" s="46"/>
      <c r="M1253" s="222"/>
      <c r="N1253" s="223"/>
      <c r="O1253" s="86"/>
      <c r="P1253" s="86"/>
      <c r="Q1253" s="86"/>
      <c r="R1253" s="86"/>
      <c r="S1253" s="86"/>
      <c r="T1253" s="87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T1253" s="19" t="s">
        <v>130</v>
      </c>
      <c r="AU1253" s="19" t="s">
        <v>85</v>
      </c>
    </row>
    <row r="1254" s="13" customFormat="1">
      <c r="A1254" s="13"/>
      <c r="B1254" s="224"/>
      <c r="C1254" s="225"/>
      <c r="D1254" s="226" t="s">
        <v>132</v>
      </c>
      <c r="E1254" s="227" t="s">
        <v>19</v>
      </c>
      <c r="F1254" s="228" t="s">
        <v>421</v>
      </c>
      <c r="G1254" s="225"/>
      <c r="H1254" s="227" t="s">
        <v>19</v>
      </c>
      <c r="I1254" s="229"/>
      <c r="J1254" s="225"/>
      <c r="K1254" s="225"/>
      <c r="L1254" s="230"/>
      <c r="M1254" s="231"/>
      <c r="N1254" s="232"/>
      <c r="O1254" s="232"/>
      <c r="P1254" s="232"/>
      <c r="Q1254" s="232"/>
      <c r="R1254" s="232"/>
      <c r="S1254" s="232"/>
      <c r="T1254" s="23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4" t="s">
        <v>132</v>
      </c>
      <c r="AU1254" s="234" t="s">
        <v>85</v>
      </c>
      <c r="AV1254" s="13" t="s">
        <v>83</v>
      </c>
      <c r="AW1254" s="13" t="s">
        <v>37</v>
      </c>
      <c r="AX1254" s="13" t="s">
        <v>75</v>
      </c>
      <c r="AY1254" s="234" t="s">
        <v>122</v>
      </c>
    </row>
    <row r="1255" s="13" customFormat="1">
      <c r="A1255" s="13"/>
      <c r="B1255" s="224"/>
      <c r="C1255" s="225"/>
      <c r="D1255" s="226" t="s">
        <v>132</v>
      </c>
      <c r="E1255" s="227" t="s">
        <v>19</v>
      </c>
      <c r="F1255" s="228" t="s">
        <v>787</v>
      </c>
      <c r="G1255" s="225"/>
      <c r="H1255" s="227" t="s">
        <v>19</v>
      </c>
      <c r="I1255" s="229"/>
      <c r="J1255" s="225"/>
      <c r="K1255" s="225"/>
      <c r="L1255" s="230"/>
      <c r="M1255" s="231"/>
      <c r="N1255" s="232"/>
      <c r="O1255" s="232"/>
      <c r="P1255" s="232"/>
      <c r="Q1255" s="232"/>
      <c r="R1255" s="232"/>
      <c r="S1255" s="232"/>
      <c r="T1255" s="23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T1255" s="234" t="s">
        <v>132</v>
      </c>
      <c r="AU1255" s="234" t="s">
        <v>85</v>
      </c>
      <c r="AV1255" s="13" t="s">
        <v>83</v>
      </c>
      <c r="AW1255" s="13" t="s">
        <v>37</v>
      </c>
      <c r="AX1255" s="13" t="s">
        <v>75</v>
      </c>
      <c r="AY1255" s="234" t="s">
        <v>122</v>
      </c>
    </row>
    <row r="1256" s="13" customFormat="1">
      <c r="A1256" s="13"/>
      <c r="B1256" s="224"/>
      <c r="C1256" s="225"/>
      <c r="D1256" s="226" t="s">
        <v>132</v>
      </c>
      <c r="E1256" s="227" t="s">
        <v>19</v>
      </c>
      <c r="F1256" s="228" t="s">
        <v>1049</v>
      </c>
      <c r="G1256" s="225"/>
      <c r="H1256" s="227" t="s">
        <v>19</v>
      </c>
      <c r="I1256" s="229"/>
      <c r="J1256" s="225"/>
      <c r="K1256" s="225"/>
      <c r="L1256" s="230"/>
      <c r="M1256" s="231"/>
      <c r="N1256" s="232"/>
      <c r="O1256" s="232"/>
      <c r="P1256" s="232"/>
      <c r="Q1256" s="232"/>
      <c r="R1256" s="232"/>
      <c r="S1256" s="232"/>
      <c r="T1256" s="23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34" t="s">
        <v>132</v>
      </c>
      <c r="AU1256" s="234" t="s">
        <v>85</v>
      </c>
      <c r="AV1256" s="13" t="s">
        <v>83</v>
      </c>
      <c r="AW1256" s="13" t="s">
        <v>37</v>
      </c>
      <c r="AX1256" s="13" t="s">
        <v>75</v>
      </c>
      <c r="AY1256" s="234" t="s">
        <v>122</v>
      </c>
    </row>
    <row r="1257" s="14" customFormat="1">
      <c r="A1257" s="14"/>
      <c r="B1257" s="235"/>
      <c r="C1257" s="236"/>
      <c r="D1257" s="226" t="s">
        <v>132</v>
      </c>
      <c r="E1257" s="237" t="s">
        <v>19</v>
      </c>
      <c r="F1257" s="238" t="s">
        <v>163</v>
      </c>
      <c r="G1257" s="236"/>
      <c r="H1257" s="239">
        <v>5</v>
      </c>
      <c r="I1257" s="240"/>
      <c r="J1257" s="236"/>
      <c r="K1257" s="236"/>
      <c r="L1257" s="241"/>
      <c r="M1257" s="242"/>
      <c r="N1257" s="243"/>
      <c r="O1257" s="243"/>
      <c r="P1257" s="243"/>
      <c r="Q1257" s="243"/>
      <c r="R1257" s="243"/>
      <c r="S1257" s="243"/>
      <c r="T1257" s="24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5" t="s">
        <v>132</v>
      </c>
      <c r="AU1257" s="245" t="s">
        <v>85</v>
      </c>
      <c r="AV1257" s="14" t="s">
        <v>85</v>
      </c>
      <c r="AW1257" s="14" t="s">
        <v>37</v>
      </c>
      <c r="AX1257" s="14" t="s">
        <v>75</v>
      </c>
      <c r="AY1257" s="245" t="s">
        <v>122</v>
      </c>
    </row>
    <row r="1258" s="13" customFormat="1">
      <c r="A1258" s="13"/>
      <c r="B1258" s="224"/>
      <c r="C1258" s="225"/>
      <c r="D1258" s="226" t="s">
        <v>132</v>
      </c>
      <c r="E1258" s="227" t="s">
        <v>19</v>
      </c>
      <c r="F1258" s="228" t="s">
        <v>1050</v>
      </c>
      <c r="G1258" s="225"/>
      <c r="H1258" s="227" t="s">
        <v>19</v>
      </c>
      <c r="I1258" s="229"/>
      <c r="J1258" s="225"/>
      <c r="K1258" s="225"/>
      <c r="L1258" s="230"/>
      <c r="M1258" s="231"/>
      <c r="N1258" s="232"/>
      <c r="O1258" s="232"/>
      <c r="P1258" s="232"/>
      <c r="Q1258" s="232"/>
      <c r="R1258" s="232"/>
      <c r="S1258" s="232"/>
      <c r="T1258" s="23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4" t="s">
        <v>132</v>
      </c>
      <c r="AU1258" s="234" t="s">
        <v>85</v>
      </c>
      <c r="AV1258" s="13" t="s">
        <v>83</v>
      </c>
      <c r="AW1258" s="13" t="s">
        <v>37</v>
      </c>
      <c r="AX1258" s="13" t="s">
        <v>75</v>
      </c>
      <c r="AY1258" s="234" t="s">
        <v>122</v>
      </c>
    </row>
    <row r="1259" s="13" customFormat="1">
      <c r="A1259" s="13"/>
      <c r="B1259" s="224"/>
      <c r="C1259" s="225"/>
      <c r="D1259" s="226" t="s">
        <v>132</v>
      </c>
      <c r="E1259" s="227" t="s">
        <v>19</v>
      </c>
      <c r="F1259" s="228" t="s">
        <v>1051</v>
      </c>
      <c r="G1259" s="225"/>
      <c r="H1259" s="227" t="s">
        <v>19</v>
      </c>
      <c r="I1259" s="229"/>
      <c r="J1259" s="225"/>
      <c r="K1259" s="225"/>
      <c r="L1259" s="230"/>
      <c r="M1259" s="231"/>
      <c r="N1259" s="232"/>
      <c r="O1259" s="232"/>
      <c r="P1259" s="232"/>
      <c r="Q1259" s="232"/>
      <c r="R1259" s="232"/>
      <c r="S1259" s="232"/>
      <c r="T1259" s="23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34" t="s">
        <v>132</v>
      </c>
      <c r="AU1259" s="234" t="s">
        <v>85</v>
      </c>
      <c r="AV1259" s="13" t="s">
        <v>83</v>
      </c>
      <c r="AW1259" s="13" t="s">
        <v>37</v>
      </c>
      <c r="AX1259" s="13" t="s">
        <v>75</v>
      </c>
      <c r="AY1259" s="234" t="s">
        <v>122</v>
      </c>
    </row>
    <row r="1260" s="14" customFormat="1">
      <c r="A1260" s="14"/>
      <c r="B1260" s="235"/>
      <c r="C1260" s="236"/>
      <c r="D1260" s="226" t="s">
        <v>132</v>
      </c>
      <c r="E1260" s="237" t="s">
        <v>19</v>
      </c>
      <c r="F1260" s="238" t="s">
        <v>83</v>
      </c>
      <c r="G1260" s="236"/>
      <c r="H1260" s="239">
        <v>1</v>
      </c>
      <c r="I1260" s="240"/>
      <c r="J1260" s="236"/>
      <c r="K1260" s="236"/>
      <c r="L1260" s="241"/>
      <c r="M1260" s="242"/>
      <c r="N1260" s="243"/>
      <c r="O1260" s="243"/>
      <c r="P1260" s="243"/>
      <c r="Q1260" s="243"/>
      <c r="R1260" s="243"/>
      <c r="S1260" s="243"/>
      <c r="T1260" s="24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5" t="s">
        <v>132</v>
      </c>
      <c r="AU1260" s="245" t="s">
        <v>85</v>
      </c>
      <c r="AV1260" s="14" t="s">
        <v>85</v>
      </c>
      <c r="AW1260" s="14" t="s">
        <v>37</v>
      </c>
      <c r="AX1260" s="14" t="s">
        <v>75</v>
      </c>
      <c r="AY1260" s="245" t="s">
        <v>122</v>
      </c>
    </row>
    <row r="1261" s="13" customFormat="1">
      <c r="A1261" s="13"/>
      <c r="B1261" s="224"/>
      <c r="C1261" s="225"/>
      <c r="D1261" s="226" t="s">
        <v>132</v>
      </c>
      <c r="E1261" s="227" t="s">
        <v>19</v>
      </c>
      <c r="F1261" s="228" t="s">
        <v>1052</v>
      </c>
      <c r="G1261" s="225"/>
      <c r="H1261" s="227" t="s">
        <v>19</v>
      </c>
      <c r="I1261" s="229"/>
      <c r="J1261" s="225"/>
      <c r="K1261" s="225"/>
      <c r="L1261" s="230"/>
      <c r="M1261" s="231"/>
      <c r="N1261" s="232"/>
      <c r="O1261" s="232"/>
      <c r="P1261" s="232"/>
      <c r="Q1261" s="232"/>
      <c r="R1261" s="232"/>
      <c r="S1261" s="232"/>
      <c r="T1261" s="23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34" t="s">
        <v>132</v>
      </c>
      <c r="AU1261" s="234" t="s">
        <v>85</v>
      </c>
      <c r="AV1261" s="13" t="s">
        <v>83</v>
      </c>
      <c r="AW1261" s="13" t="s">
        <v>37</v>
      </c>
      <c r="AX1261" s="13" t="s">
        <v>75</v>
      </c>
      <c r="AY1261" s="234" t="s">
        <v>122</v>
      </c>
    </row>
    <row r="1262" s="13" customFormat="1">
      <c r="A1262" s="13"/>
      <c r="B1262" s="224"/>
      <c r="C1262" s="225"/>
      <c r="D1262" s="226" t="s">
        <v>132</v>
      </c>
      <c r="E1262" s="227" t="s">
        <v>19</v>
      </c>
      <c r="F1262" s="228" t="s">
        <v>1053</v>
      </c>
      <c r="G1262" s="225"/>
      <c r="H1262" s="227" t="s">
        <v>19</v>
      </c>
      <c r="I1262" s="229"/>
      <c r="J1262" s="225"/>
      <c r="K1262" s="225"/>
      <c r="L1262" s="230"/>
      <c r="M1262" s="231"/>
      <c r="N1262" s="232"/>
      <c r="O1262" s="232"/>
      <c r="P1262" s="232"/>
      <c r="Q1262" s="232"/>
      <c r="R1262" s="232"/>
      <c r="S1262" s="232"/>
      <c r="T1262" s="23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34" t="s">
        <v>132</v>
      </c>
      <c r="AU1262" s="234" t="s">
        <v>85</v>
      </c>
      <c r="AV1262" s="13" t="s">
        <v>83</v>
      </c>
      <c r="AW1262" s="13" t="s">
        <v>37</v>
      </c>
      <c r="AX1262" s="13" t="s">
        <v>75</v>
      </c>
      <c r="AY1262" s="234" t="s">
        <v>122</v>
      </c>
    </row>
    <row r="1263" s="14" customFormat="1">
      <c r="A1263" s="14"/>
      <c r="B1263" s="235"/>
      <c r="C1263" s="236"/>
      <c r="D1263" s="226" t="s">
        <v>132</v>
      </c>
      <c r="E1263" s="237" t="s">
        <v>19</v>
      </c>
      <c r="F1263" s="238" t="s">
        <v>83</v>
      </c>
      <c r="G1263" s="236"/>
      <c r="H1263" s="239">
        <v>1</v>
      </c>
      <c r="I1263" s="240"/>
      <c r="J1263" s="236"/>
      <c r="K1263" s="236"/>
      <c r="L1263" s="241"/>
      <c r="M1263" s="242"/>
      <c r="N1263" s="243"/>
      <c r="O1263" s="243"/>
      <c r="P1263" s="243"/>
      <c r="Q1263" s="243"/>
      <c r="R1263" s="243"/>
      <c r="S1263" s="243"/>
      <c r="T1263" s="24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5" t="s">
        <v>132</v>
      </c>
      <c r="AU1263" s="245" t="s">
        <v>85</v>
      </c>
      <c r="AV1263" s="14" t="s">
        <v>85</v>
      </c>
      <c r="AW1263" s="14" t="s">
        <v>37</v>
      </c>
      <c r="AX1263" s="14" t="s">
        <v>75</v>
      </c>
      <c r="AY1263" s="245" t="s">
        <v>122</v>
      </c>
    </row>
    <row r="1264" s="15" customFormat="1">
      <c r="A1264" s="15"/>
      <c r="B1264" s="246"/>
      <c r="C1264" s="247"/>
      <c r="D1264" s="226" t="s">
        <v>132</v>
      </c>
      <c r="E1264" s="248" t="s">
        <v>19</v>
      </c>
      <c r="F1264" s="249" t="s">
        <v>140</v>
      </c>
      <c r="G1264" s="247"/>
      <c r="H1264" s="250">
        <v>7</v>
      </c>
      <c r="I1264" s="251"/>
      <c r="J1264" s="247"/>
      <c r="K1264" s="247"/>
      <c r="L1264" s="252"/>
      <c r="M1264" s="253"/>
      <c r="N1264" s="254"/>
      <c r="O1264" s="254"/>
      <c r="P1264" s="254"/>
      <c r="Q1264" s="254"/>
      <c r="R1264" s="254"/>
      <c r="S1264" s="254"/>
      <c r="T1264" s="255"/>
      <c r="U1264" s="15"/>
      <c r="V1264" s="15"/>
      <c r="W1264" s="15"/>
      <c r="X1264" s="15"/>
      <c r="Y1264" s="15"/>
      <c r="Z1264" s="15"/>
      <c r="AA1264" s="15"/>
      <c r="AB1264" s="15"/>
      <c r="AC1264" s="15"/>
      <c r="AD1264" s="15"/>
      <c r="AE1264" s="15"/>
      <c r="AT1264" s="256" t="s">
        <v>132</v>
      </c>
      <c r="AU1264" s="256" t="s">
        <v>85</v>
      </c>
      <c r="AV1264" s="15" t="s">
        <v>129</v>
      </c>
      <c r="AW1264" s="15" t="s">
        <v>37</v>
      </c>
      <c r="AX1264" s="15" t="s">
        <v>83</v>
      </c>
      <c r="AY1264" s="256" t="s">
        <v>122</v>
      </c>
    </row>
    <row r="1265" s="2" customFormat="1" ht="16.5" customHeight="1">
      <c r="A1265" s="40"/>
      <c r="B1265" s="41"/>
      <c r="C1265" s="257" t="s">
        <v>627</v>
      </c>
      <c r="D1265" s="257" t="s">
        <v>205</v>
      </c>
      <c r="E1265" s="258" t="s">
        <v>1059</v>
      </c>
      <c r="F1265" s="259" t="s">
        <v>1060</v>
      </c>
      <c r="G1265" s="260" t="s">
        <v>184</v>
      </c>
      <c r="H1265" s="261">
        <v>13</v>
      </c>
      <c r="I1265" s="262"/>
      <c r="J1265" s="263">
        <f>ROUND(I1265*H1265,2)</f>
        <v>0</v>
      </c>
      <c r="K1265" s="259" t="s">
        <v>179</v>
      </c>
      <c r="L1265" s="264"/>
      <c r="M1265" s="265" t="s">
        <v>19</v>
      </c>
      <c r="N1265" s="266" t="s">
        <v>46</v>
      </c>
      <c r="O1265" s="86"/>
      <c r="P1265" s="215">
        <f>O1265*H1265</f>
        <v>0</v>
      </c>
      <c r="Q1265" s="215">
        <v>0</v>
      </c>
      <c r="R1265" s="215">
        <f>Q1265*H1265</f>
        <v>0</v>
      </c>
      <c r="S1265" s="215">
        <v>0</v>
      </c>
      <c r="T1265" s="216">
        <f>S1265*H1265</f>
        <v>0</v>
      </c>
      <c r="U1265" s="40"/>
      <c r="V1265" s="40"/>
      <c r="W1265" s="40"/>
      <c r="X1265" s="40"/>
      <c r="Y1265" s="40"/>
      <c r="Z1265" s="40"/>
      <c r="AA1265" s="40"/>
      <c r="AB1265" s="40"/>
      <c r="AC1265" s="40"/>
      <c r="AD1265" s="40"/>
      <c r="AE1265" s="40"/>
      <c r="AR1265" s="217" t="s">
        <v>513</v>
      </c>
      <c r="AT1265" s="217" t="s">
        <v>205</v>
      </c>
      <c r="AU1265" s="217" t="s">
        <v>85</v>
      </c>
      <c r="AY1265" s="19" t="s">
        <v>122</v>
      </c>
      <c r="BE1265" s="218">
        <f>IF(N1265="základní",J1265,0)</f>
        <v>0</v>
      </c>
      <c r="BF1265" s="218">
        <f>IF(N1265="snížená",J1265,0)</f>
        <v>0</v>
      </c>
      <c r="BG1265" s="218">
        <f>IF(N1265="zákl. přenesená",J1265,0)</f>
        <v>0</v>
      </c>
      <c r="BH1265" s="218">
        <f>IF(N1265="sníž. přenesená",J1265,0)</f>
        <v>0</v>
      </c>
      <c r="BI1265" s="218">
        <f>IF(N1265="nulová",J1265,0)</f>
        <v>0</v>
      </c>
      <c r="BJ1265" s="19" t="s">
        <v>83</v>
      </c>
      <c r="BK1265" s="218">
        <f>ROUND(I1265*H1265,2)</f>
        <v>0</v>
      </c>
      <c r="BL1265" s="19" t="s">
        <v>327</v>
      </c>
      <c r="BM1265" s="217" t="s">
        <v>1061</v>
      </c>
    </row>
    <row r="1266" s="13" customFormat="1">
      <c r="A1266" s="13"/>
      <c r="B1266" s="224"/>
      <c r="C1266" s="225"/>
      <c r="D1266" s="226" t="s">
        <v>132</v>
      </c>
      <c r="E1266" s="227" t="s">
        <v>19</v>
      </c>
      <c r="F1266" s="228" t="s">
        <v>421</v>
      </c>
      <c r="G1266" s="225"/>
      <c r="H1266" s="227" t="s">
        <v>19</v>
      </c>
      <c r="I1266" s="229"/>
      <c r="J1266" s="225"/>
      <c r="K1266" s="225"/>
      <c r="L1266" s="230"/>
      <c r="M1266" s="231"/>
      <c r="N1266" s="232"/>
      <c r="O1266" s="232"/>
      <c r="P1266" s="232"/>
      <c r="Q1266" s="232"/>
      <c r="R1266" s="232"/>
      <c r="S1266" s="232"/>
      <c r="T1266" s="23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34" t="s">
        <v>132</v>
      </c>
      <c r="AU1266" s="234" t="s">
        <v>85</v>
      </c>
      <c r="AV1266" s="13" t="s">
        <v>83</v>
      </c>
      <c r="AW1266" s="13" t="s">
        <v>37</v>
      </c>
      <c r="AX1266" s="13" t="s">
        <v>75</v>
      </c>
      <c r="AY1266" s="234" t="s">
        <v>122</v>
      </c>
    </row>
    <row r="1267" s="13" customFormat="1">
      <c r="A1267" s="13"/>
      <c r="B1267" s="224"/>
      <c r="C1267" s="225"/>
      <c r="D1267" s="226" t="s">
        <v>132</v>
      </c>
      <c r="E1267" s="227" t="s">
        <v>19</v>
      </c>
      <c r="F1267" s="228" t="s">
        <v>787</v>
      </c>
      <c r="G1267" s="225"/>
      <c r="H1267" s="227" t="s">
        <v>19</v>
      </c>
      <c r="I1267" s="229"/>
      <c r="J1267" s="225"/>
      <c r="K1267" s="225"/>
      <c r="L1267" s="230"/>
      <c r="M1267" s="231"/>
      <c r="N1267" s="232"/>
      <c r="O1267" s="232"/>
      <c r="P1267" s="232"/>
      <c r="Q1267" s="232"/>
      <c r="R1267" s="232"/>
      <c r="S1267" s="232"/>
      <c r="T1267" s="23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4" t="s">
        <v>132</v>
      </c>
      <c r="AU1267" s="234" t="s">
        <v>85</v>
      </c>
      <c r="AV1267" s="13" t="s">
        <v>83</v>
      </c>
      <c r="AW1267" s="13" t="s">
        <v>37</v>
      </c>
      <c r="AX1267" s="13" t="s">
        <v>75</v>
      </c>
      <c r="AY1267" s="234" t="s">
        <v>122</v>
      </c>
    </row>
    <row r="1268" s="13" customFormat="1">
      <c r="A1268" s="13"/>
      <c r="B1268" s="224"/>
      <c r="C1268" s="225"/>
      <c r="D1268" s="226" t="s">
        <v>132</v>
      </c>
      <c r="E1268" s="227" t="s">
        <v>19</v>
      </c>
      <c r="F1268" s="228" t="s">
        <v>1049</v>
      </c>
      <c r="G1268" s="225"/>
      <c r="H1268" s="227" t="s">
        <v>19</v>
      </c>
      <c r="I1268" s="229"/>
      <c r="J1268" s="225"/>
      <c r="K1268" s="225"/>
      <c r="L1268" s="230"/>
      <c r="M1268" s="231"/>
      <c r="N1268" s="232"/>
      <c r="O1268" s="232"/>
      <c r="P1268" s="232"/>
      <c r="Q1268" s="232"/>
      <c r="R1268" s="232"/>
      <c r="S1268" s="232"/>
      <c r="T1268" s="23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4" t="s">
        <v>132</v>
      </c>
      <c r="AU1268" s="234" t="s">
        <v>85</v>
      </c>
      <c r="AV1268" s="13" t="s">
        <v>83</v>
      </c>
      <c r="AW1268" s="13" t="s">
        <v>37</v>
      </c>
      <c r="AX1268" s="13" t="s">
        <v>75</v>
      </c>
      <c r="AY1268" s="234" t="s">
        <v>122</v>
      </c>
    </row>
    <row r="1269" s="14" customFormat="1">
      <c r="A1269" s="14"/>
      <c r="B1269" s="235"/>
      <c r="C1269" s="236"/>
      <c r="D1269" s="226" t="s">
        <v>132</v>
      </c>
      <c r="E1269" s="237" t="s">
        <v>19</v>
      </c>
      <c r="F1269" s="238" t="s">
        <v>163</v>
      </c>
      <c r="G1269" s="236"/>
      <c r="H1269" s="239">
        <v>5</v>
      </c>
      <c r="I1269" s="240"/>
      <c r="J1269" s="236"/>
      <c r="K1269" s="236"/>
      <c r="L1269" s="241"/>
      <c r="M1269" s="242"/>
      <c r="N1269" s="243"/>
      <c r="O1269" s="243"/>
      <c r="P1269" s="243"/>
      <c r="Q1269" s="243"/>
      <c r="R1269" s="243"/>
      <c r="S1269" s="243"/>
      <c r="T1269" s="24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45" t="s">
        <v>132</v>
      </c>
      <c r="AU1269" s="245" t="s">
        <v>85</v>
      </c>
      <c r="AV1269" s="14" t="s">
        <v>85</v>
      </c>
      <c r="AW1269" s="14" t="s">
        <v>37</v>
      </c>
      <c r="AX1269" s="14" t="s">
        <v>75</v>
      </c>
      <c r="AY1269" s="245" t="s">
        <v>122</v>
      </c>
    </row>
    <row r="1270" s="13" customFormat="1">
      <c r="A1270" s="13"/>
      <c r="B1270" s="224"/>
      <c r="C1270" s="225"/>
      <c r="D1270" s="226" t="s">
        <v>132</v>
      </c>
      <c r="E1270" s="227" t="s">
        <v>19</v>
      </c>
      <c r="F1270" s="228" t="s">
        <v>1050</v>
      </c>
      <c r="G1270" s="225"/>
      <c r="H1270" s="227" t="s">
        <v>19</v>
      </c>
      <c r="I1270" s="229"/>
      <c r="J1270" s="225"/>
      <c r="K1270" s="225"/>
      <c r="L1270" s="230"/>
      <c r="M1270" s="231"/>
      <c r="N1270" s="232"/>
      <c r="O1270" s="232"/>
      <c r="P1270" s="232"/>
      <c r="Q1270" s="232"/>
      <c r="R1270" s="232"/>
      <c r="S1270" s="232"/>
      <c r="T1270" s="23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4" t="s">
        <v>132</v>
      </c>
      <c r="AU1270" s="234" t="s">
        <v>85</v>
      </c>
      <c r="AV1270" s="13" t="s">
        <v>83</v>
      </c>
      <c r="AW1270" s="13" t="s">
        <v>37</v>
      </c>
      <c r="AX1270" s="13" t="s">
        <v>75</v>
      </c>
      <c r="AY1270" s="234" t="s">
        <v>122</v>
      </c>
    </row>
    <row r="1271" s="13" customFormat="1">
      <c r="A1271" s="13"/>
      <c r="B1271" s="224"/>
      <c r="C1271" s="225"/>
      <c r="D1271" s="226" t="s">
        <v>132</v>
      </c>
      <c r="E1271" s="227" t="s">
        <v>19</v>
      </c>
      <c r="F1271" s="228" t="s">
        <v>1051</v>
      </c>
      <c r="G1271" s="225"/>
      <c r="H1271" s="227" t="s">
        <v>19</v>
      </c>
      <c r="I1271" s="229"/>
      <c r="J1271" s="225"/>
      <c r="K1271" s="225"/>
      <c r="L1271" s="230"/>
      <c r="M1271" s="231"/>
      <c r="N1271" s="232"/>
      <c r="O1271" s="232"/>
      <c r="P1271" s="232"/>
      <c r="Q1271" s="232"/>
      <c r="R1271" s="232"/>
      <c r="S1271" s="232"/>
      <c r="T1271" s="23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T1271" s="234" t="s">
        <v>132</v>
      </c>
      <c r="AU1271" s="234" t="s">
        <v>85</v>
      </c>
      <c r="AV1271" s="13" t="s">
        <v>83</v>
      </c>
      <c r="AW1271" s="13" t="s">
        <v>37</v>
      </c>
      <c r="AX1271" s="13" t="s">
        <v>75</v>
      </c>
      <c r="AY1271" s="234" t="s">
        <v>122</v>
      </c>
    </row>
    <row r="1272" s="14" customFormat="1">
      <c r="A1272" s="14"/>
      <c r="B1272" s="235"/>
      <c r="C1272" s="236"/>
      <c r="D1272" s="226" t="s">
        <v>132</v>
      </c>
      <c r="E1272" s="237" t="s">
        <v>19</v>
      </c>
      <c r="F1272" s="238" t="s">
        <v>83</v>
      </c>
      <c r="G1272" s="236"/>
      <c r="H1272" s="239">
        <v>1</v>
      </c>
      <c r="I1272" s="240"/>
      <c r="J1272" s="236"/>
      <c r="K1272" s="236"/>
      <c r="L1272" s="241"/>
      <c r="M1272" s="242"/>
      <c r="N1272" s="243"/>
      <c r="O1272" s="243"/>
      <c r="P1272" s="243"/>
      <c r="Q1272" s="243"/>
      <c r="R1272" s="243"/>
      <c r="S1272" s="243"/>
      <c r="T1272" s="24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5" t="s">
        <v>132</v>
      </c>
      <c r="AU1272" s="245" t="s">
        <v>85</v>
      </c>
      <c r="AV1272" s="14" t="s">
        <v>85</v>
      </c>
      <c r="AW1272" s="14" t="s">
        <v>37</v>
      </c>
      <c r="AX1272" s="14" t="s">
        <v>75</v>
      </c>
      <c r="AY1272" s="245" t="s">
        <v>122</v>
      </c>
    </row>
    <row r="1273" s="13" customFormat="1">
      <c r="A1273" s="13"/>
      <c r="B1273" s="224"/>
      <c r="C1273" s="225"/>
      <c r="D1273" s="226" t="s">
        <v>132</v>
      </c>
      <c r="E1273" s="227" t="s">
        <v>19</v>
      </c>
      <c r="F1273" s="228" t="s">
        <v>1052</v>
      </c>
      <c r="G1273" s="225"/>
      <c r="H1273" s="227" t="s">
        <v>19</v>
      </c>
      <c r="I1273" s="229"/>
      <c r="J1273" s="225"/>
      <c r="K1273" s="225"/>
      <c r="L1273" s="230"/>
      <c r="M1273" s="231"/>
      <c r="N1273" s="232"/>
      <c r="O1273" s="232"/>
      <c r="P1273" s="232"/>
      <c r="Q1273" s="232"/>
      <c r="R1273" s="232"/>
      <c r="S1273" s="232"/>
      <c r="T1273" s="23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4" t="s">
        <v>132</v>
      </c>
      <c r="AU1273" s="234" t="s">
        <v>85</v>
      </c>
      <c r="AV1273" s="13" t="s">
        <v>83</v>
      </c>
      <c r="AW1273" s="13" t="s">
        <v>37</v>
      </c>
      <c r="AX1273" s="13" t="s">
        <v>75</v>
      </c>
      <c r="AY1273" s="234" t="s">
        <v>122</v>
      </c>
    </row>
    <row r="1274" s="13" customFormat="1">
      <c r="A1274" s="13"/>
      <c r="B1274" s="224"/>
      <c r="C1274" s="225"/>
      <c r="D1274" s="226" t="s">
        <v>132</v>
      </c>
      <c r="E1274" s="227" t="s">
        <v>19</v>
      </c>
      <c r="F1274" s="228" t="s">
        <v>1053</v>
      </c>
      <c r="G1274" s="225"/>
      <c r="H1274" s="227" t="s">
        <v>19</v>
      </c>
      <c r="I1274" s="229"/>
      <c r="J1274" s="225"/>
      <c r="K1274" s="225"/>
      <c r="L1274" s="230"/>
      <c r="M1274" s="231"/>
      <c r="N1274" s="232"/>
      <c r="O1274" s="232"/>
      <c r="P1274" s="232"/>
      <c r="Q1274" s="232"/>
      <c r="R1274" s="232"/>
      <c r="S1274" s="232"/>
      <c r="T1274" s="23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34" t="s">
        <v>132</v>
      </c>
      <c r="AU1274" s="234" t="s">
        <v>85</v>
      </c>
      <c r="AV1274" s="13" t="s">
        <v>83</v>
      </c>
      <c r="AW1274" s="13" t="s">
        <v>37</v>
      </c>
      <c r="AX1274" s="13" t="s">
        <v>75</v>
      </c>
      <c r="AY1274" s="234" t="s">
        <v>122</v>
      </c>
    </row>
    <row r="1275" s="14" customFormat="1">
      <c r="A1275" s="14"/>
      <c r="B1275" s="235"/>
      <c r="C1275" s="236"/>
      <c r="D1275" s="226" t="s">
        <v>132</v>
      </c>
      <c r="E1275" s="237" t="s">
        <v>19</v>
      </c>
      <c r="F1275" s="238" t="s">
        <v>176</v>
      </c>
      <c r="G1275" s="236"/>
      <c r="H1275" s="239">
        <v>7</v>
      </c>
      <c r="I1275" s="240"/>
      <c r="J1275" s="236"/>
      <c r="K1275" s="236"/>
      <c r="L1275" s="241"/>
      <c r="M1275" s="242"/>
      <c r="N1275" s="243"/>
      <c r="O1275" s="243"/>
      <c r="P1275" s="243"/>
      <c r="Q1275" s="243"/>
      <c r="R1275" s="243"/>
      <c r="S1275" s="243"/>
      <c r="T1275" s="24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45" t="s">
        <v>132</v>
      </c>
      <c r="AU1275" s="245" t="s">
        <v>85</v>
      </c>
      <c r="AV1275" s="14" t="s">
        <v>85</v>
      </c>
      <c r="AW1275" s="14" t="s">
        <v>37</v>
      </c>
      <c r="AX1275" s="14" t="s">
        <v>75</v>
      </c>
      <c r="AY1275" s="245" t="s">
        <v>122</v>
      </c>
    </row>
    <row r="1276" s="15" customFormat="1">
      <c r="A1276" s="15"/>
      <c r="B1276" s="246"/>
      <c r="C1276" s="247"/>
      <c r="D1276" s="226" t="s">
        <v>132</v>
      </c>
      <c r="E1276" s="248" t="s">
        <v>19</v>
      </c>
      <c r="F1276" s="249" t="s">
        <v>140</v>
      </c>
      <c r="G1276" s="247"/>
      <c r="H1276" s="250">
        <v>13</v>
      </c>
      <c r="I1276" s="251"/>
      <c r="J1276" s="247"/>
      <c r="K1276" s="247"/>
      <c r="L1276" s="252"/>
      <c r="M1276" s="253"/>
      <c r="N1276" s="254"/>
      <c r="O1276" s="254"/>
      <c r="P1276" s="254"/>
      <c r="Q1276" s="254"/>
      <c r="R1276" s="254"/>
      <c r="S1276" s="254"/>
      <c r="T1276" s="255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56" t="s">
        <v>132</v>
      </c>
      <c r="AU1276" s="256" t="s">
        <v>85</v>
      </c>
      <c r="AV1276" s="15" t="s">
        <v>129</v>
      </c>
      <c r="AW1276" s="15" t="s">
        <v>37</v>
      </c>
      <c r="AX1276" s="15" t="s">
        <v>83</v>
      </c>
      <c r="AY1276" s="256" t="s">
        <v>122</v>
      </c>
    </row>
    <row r="1277" s="2" customFormat="1" ht="16.5" customHeight="1">
      <c r="A1277" s="40"/>
      <c r="B1277" s="41"/>
      <c r="C1277" s="257" t="s">
        <v>1062</v>
      </c>
      <c r="D1277" s="257" t="s">
        <v>205</v>
      </c>
      <c r="E1277" s="258" t="s">
        <v>1063</v>
      </c>
      <c r="F1277" s="259" t="s">
        <v>1064</v>
      </c>
      <c r="G1277" s="260" t="s">
        <v>184</v>
      </c>
      <c r="H1277" s="261">
        <v>1</v>
      </c>
      <c r="I1277" s="262"/>
      <c r="J1277" s="263">
        <f>ROUND(I1277*H1277,2)</f>
        <v>0</v>
      </c>
      <c r="K1277" s="259" t="s">
        <v>179</v>
      </c>
      <c r="L1277" s="264"/>
      <c r="M1277" s="265" t="s">
        <v>19</v>
      </c>
      <c r="N1277" s="266" t="s">
        <v>46</v>
      </c>
      <c r="O1277" s="86"/>
      <c r="P1277" s="215">
        <f>O1277*H1277</f>
        <v>0</v>
      </c>
      <c r="Q1277" s="215">
        <v>0</v>
      </c>
      <c r="R1277" s="215">
        <f>Q1277*H1277</f>
        <v>0</v>
      </c>
      <c r="S1277" s="215">
        <v>0</v>
      </c>
      <c r="T1277" s="216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217" t="s">
        <v>513</v>
      </c>
      <c r="AT1277" s="217" t="s">
        <v>205</v>
      </c>
      <c r="AU1277" s="217" t="s">
        <v>85</v>
      </c>
      <c r="AY1277" s="19" t="s">
        <v>122</v>
      </c>
      <c r="BE1277" s="218">
        <f>IF(N1277="základní",J1277,0)</f>
        <v>0</v>
      </c>
      <c r="BF1277" s="218">
        <f>IF(N1277="snížená",J1277,0)</f>
        <v>0</v>
      </c>
      <c r="BG1277" s="218">
        <f>IF(N1277="zákl. přenesená",J1277,0)</f>
        <v>0</v>
      </c>
      <c r="BH1277" s="218">
        <f>IF(N1277="sníž. přenesená",J1277,0)</f>
        <v>0</v>
      </c>
      <c r="BI1277" s="218">
        <f>IF(N1277="nulová",J1277,0)</f>
        <v>0</v>
      </c>
      <c r="BJ1277" s="19" t="s">
        <v>83</v>
      </c>
      <c r="BK1277" s="218">
        <f>ROUND(I1277*H1277,2)</f>
        <v>0</v>
      </c>
      <c r="BL1277" s="19" t="s">
        <v>327</v>
      </c>
      <c r="BM1277" s="217" t="s">
        <v>1065</v>
      </c>
    </row>
    <row r="1278" s="13" customFormat="1">
      <c r="A1278" s="13"/>
      <c r="B1278" s="224"/>
      <c r="C1278" s="225"/>
      <c r="D1278" s="226" t="s">
        <v>132</v>
      </c>
      <c r="E1278" s="227" t="s">
        <v>19</v>
      </c>
      <c r="F1278" s="228" t="s">
        <v>407</v>
      </c>
      <c r="G1278" s="225"/>
      <c r="H1278" s="227" t="s">
        <v>19</v>
      </c>
      <c r="I1278" s="229"/>
      <c r="J1278" s="225"/>
      <c r="K1278" s="225"/>
      <c r="L1278" s="230"/>
      <c r="M1278" s="231"/>
      <c r="N1278" s="232"/>
      <c r="O1278" s="232"/>
      <c r="P1278" s="232"/>
      <c r="Q1278" s="232"/>
      <c r="R1278" s="232"/>
      <c r="S1278" s="232"/>
      <c r="T1278" s="23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34" t="s">
        <v>132</v>
      </c>
      <c r="AU1278" s="234" t="s">
        <v>85</v>
      </c>
      <c r="AV1278" s="13" t="s">
        <v>83</v>
      </c>
      <c r="AW1278" s="13" t="s">
        <v>37</v>
      </c>
      <c r="AX1278" s="13" t="s">
        <v>75</v>
      </c>
      <c r="AY1278" s="234" t="s">
        <v>122</v>
      </c>
    </row>
    <row r="1279" s="13" customFormat="1">
      <c r="A1279" s="13"/>
      <c r="B1279" s="224"/>
      <c r="C1279" s="225"/>
      <c r="D1279" s="226" t="s">
        <v>132</v>
      </c>
      <c r="E1279" s="227" t="s">
        <v>19</v>
      </c>
      <c r="F1279" s="228" t="s">
        <v>1066</v>
      </c>
      <c r="G1279" s="225"/>
      <c r="H1279" s="227" t="s">
        <v>19</v>
      </c>
      <c r="I1279" s="229"/>
      <c r="J1279" s="225"/>
      <c r="K1279" s="225"/>
      <c r="L1279" s="230"/>
      <c r="M1279" s="231"/>
      <c r="N1279" s="232"/>
      <c r="O1279" s="232"/>
      <c r="P1279" s="232"/>
      <c r="Q1279" s="232"/>
      <c r="R1279" s="232"/>
      <c r="S1279" s="232"/>
      <c r="T1279" s="23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4" t="s">
        <v>132</v>
      </c>
      <c r="AU1279" s="234" t="s">
        <v>85</v>
      </c>
      <c r="AV1279" s="13" t="s">
        <v>83</v>
      </c>
      <c r="AW1279" s="13" t="s">
        <v>37</v>
      </c>
      <c r="AX1279" s="13" t="s">
        <v>75</v>
      </c>
      <c r="AY1279" s="234" t="s">
        <v>122</v>
      </c>
    </row>
    <row r="1280" s="14" customFormat="1">
      <c r="A1280" s="14"/>
      <c r="B1280" s="235"/>
      <c r="C1280" s="236"/>
      <c r="D1280" s="226" t="s">
        <v>132</v>
      </c>
      <c r="E1280" s="237" t="s">
        <v>19</v>
      </c>
      <c r="F1280" s="238" t="s">
        <v>83</v>
      </c>
      <c r="G1280" s="236"/>
      <c r="H1280" s="239">
        <v>1</v>
      </c>
      <c r="I1280" s="240"/>
      <c r="J1280" s="236"/>
      <c r="K1280" s="236"/>
      <c r="L1280" s="241"/>
      <c r="M1280" s="242"/>
      <c r="N1280" s="243"/>
      <c r="O1280" s="243"/>
      <c r="P1280" s="243"/>
      <c r="Q1280" s="243"/>
      <c r="R1280" s="243"/>
      <c r="S1280" s="243"/>
      <c r="T1280" s="24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45" t="s">
        <v>132</v>
      </c>
      <c r="AU1280" s="245" t="s">
        <v>85</v>
      </c>
      <c r="AV1280" s="14" t="s">
        <v>85</v>
      </c>
      <c r="AW1280" s="14" t="s">
        <v>37</v>
      </c>
      <c r="AX1280" s="14" t="s">
        <v>75</v>
      </c>
      <c r="AY1280" s="245" t="s">
        <v>122</v>
      </c>
    </row>
    <row r="1281" s="15" customFormat="1">
      <c r="A1281" s="15"/>
      <c r="B1281" s="246"/>
      <c r="C1281" s="247"/>
      <c r="D1281" s="226" t="s">
        <v>132</v>
      </c>
      <c r="E1281" s="248" t="s">
        <v>19</v>
      </c>
      <c r="F1281" s="249" t="s">
        <v>140</v>
      </c>
      <c r="G1281" s="247"/>
      <c r="H1281" s="250">
        <v>1</v>
      </c>
      <c r="I1281" s="251"/>
      <c r="J1281" s="247"/>
      <c r="K1281" s="247"/>
      <c r="L1281" s="252"/>
      <c r="M1281" s="253"/>
      <c r="N1281" s="254"/>
      <c r="O1281" s="254"/>
      <c r="P1281" s="254"/>
      <c r="Q1281" s="254"/>
      <c r="R1281" s="254"/>
      <c r="S1281" s="254"/>
      <c r="T1281" s="25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56" t="s">
        <v>132</v>
      </c>
      <c r="AU1281" s="256" t="s">
        <v>85</v>
      </c>
      <c r="AV1281" s="15" t="s">
        <v>129</v>
      </c>
      <c r="AW1281" s="15" t="s">
        <v>37</v>
      </c>
      <c r="AX1281" s="15" t="s">
        <v>83</v>
      </c>
      <c r="AY1281" s="256" t="s">
        <v>122</v>
      </c>
    </row>
    <row r="1282" s="2" customFormat="1" ht="16.5" customHeight="1">
      <c r="A1282" s="40"/>
      <c r="B1282" s="41"/>
      <c r="C1282" s="257" t="s">
        <v>631</v>
      </c>
      <c r="D1282" s="257" t="s">
        <v>205</v>
      </c>
      <c r="E1282" s="258" t="s">
        <v>1067</v>
      </c>
      <c r="F1282" s="259" t="s">
        <v>1068</v>
      </c>
      <c r="G1282" s="260" t="s">
        <v>184</v>
      </c>
      <c r="H1282" s="261">
        <v>1</v>
      </c>
      <c r="I1282" s="262"/>
      <c r="J1282" s="263">
        <f>ROUND(I1282*H1282,2)</f>
        <v>0</v>
      </c>
      <c r="K1282" s="259" t="s">
        <v>179</v>
      </c>
      <c r="L1282" s="264"/>
      <c r="M1282" s="265" t="s">
        <v>19</v>
      </c>
      <c r="N1282" s="266" t="s">
        <v>46</v>
      </c>
      <c r="O1282" s="86"/>
      <c r="P1282" s="215">
        <f>O1282*H1282</f>
        <v>0</v>
      </c>
      <c r="Q1282" s="215">
        <v>0</v>
      </c>
      <c r="R1282" s="215">
        <f>Q1282*H1282</f>
        <v>0</v>
      </c>
      <c r="S1282" s="215">
        <v>0</v>
      </c>
      <c r="T1282" s="216">
        <f>S1282*H1282</f>
        <v>0</v>
      </c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R1282" s="217" t="s">
        <v>513</v>
      </c>
      <c r="AT1282" s="217" t="s">
        <v>205</v>
      </c>
      <c r="AU1282" s="217" t="s">
        <v>85</v>
      </c>
      <c r="AY1282" s="19" t="s">
        <v>122</v>
      </c>
      <c r="BE1282" s="218">
        <f>IF(N1282="základní",J1282,0)</f>
        <v>0</v>
      </c>
      <c r="BF1282" s="218">
        <f>IF(N1282="snížená",J1282,0)</f>
        <v>0</v>
      </c>
      <c r="BG1282" s="218">
        <f>IF(N1282="zákl. přenesená",J1282,0)</f>
        <v>0</v>
      </c>
      <c r="BH1282" s="218">
        <f>IF(N1282="sníž. přenesená",J1282,0)</f>
        <v>0</v>
      </c>
      <c r="BI1282" s="218">
        <f>IF(N1282="nulová",J1282,0)</f>
        <v>0</v>
      </c>
      <c r="BJ1282" s="19" t="s">
        <v>83</v>
      </c>
      <c r="BK1282" s="218">
        <f>ROUND(I1282*H1282,2)</f>
        <v>0</v>
      </c>
      <c r="BL1282" s="19" t="s">
        <v>327</v>
      </c>
      <c r="BM1282" s="217" t="s">
        <v>1069</v>
      </c>
    </row>
    <row r="1283" s="13" customFormat="1">
      <c r="A1283" s="13"/>
      <c r="B1283" s="224"/>
      <c r="C1283" s="225"/>
      <c r="D1283" s="226" t="s">
        <v>132</v>
      </c>
      <c r="E1283" s="227" t="s">
        <v>19</v>
      </c>
      <c r="F1283" s="228" t="s">
        <v>407</v>
      </c>
      <c r="G1283" s="225"/>
      <c r="H1283" s="227" t="s">
        <v>19</v>
      </c>
      <c r="I1283" s="229"/>
      <c r="J1283" s="225"/>
      <c r="K1283" s="225"/>
      <c r="L1283" s="230"/>
      <c r="M1283" s="231"/>
      <c r="N1283" s="232"/>
      <c r="O1283" s="232"/>
      <c r="P1283" s="232"/>
      <c r="Q1283" s="232"/>
      <c r="R1283" s="232"/>
      <c r="S1283" s="232"/>
      <c r="T1283" s="23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4" t="s">
        <v>132</v>
      </c>
      <c r="AU1283" s="234" t="s">
        <v>85</v>
      </c>
      <c r="AV1283" s="13" t="s">
        <v>83</v>
      </c>
      <c r="AW1283" s="13" t="s">
        <v>37</v>
      </c>
      <c r="AX1283" s="13" t="s">
        <v>75</v>
      </c>
      <c r="AY1283" s="234" t="s">
        <v>122</v>
      </c>
    </row>
    <row r="1284" s="13" customFormat="1">
      <c r="A1284" s="13"/>
      <c r="B1284" s="224"/>
      <c r="C1284" s="225"/>
      <c r="D1284" s="226" t="s">
        <v>132</v>
      </c>
      <c r="E1284" s="227" t="s">
        <v>19</v>
      </c>
      <c r="F1284" s="228" t="s">
        <v>1070</v>
      </c>
      <c r="G1284" s="225"/>
      <c r="H1284" s="227" t="s">
        <v>19</v>
      </c>
      <c r="I1284" s="229"/>
      <c r="J1284" s="225"/>
      <c r="K1284" s="225"/>
      <c r="L1284" s="230"/>
      <c r="M1284" s="231"/>
      <c r="N1284" s="232"/>
      <c r="O1284" s="232"/>
      <c r="P1284" s="232"/>
      <c r="Q1284" s="232"/>
      <c r="R1284" s="232"/>
      <c r="S1284" s="232"/>
      <c r="T1284" s="23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34" t="s">
        <v>132</v>
      </c>
      <c r="AU1284" s="234" t="s">
        <v>85</v>
      </c>
      <c r="AV1284" s="13" t="s">
        <v>83</v>
      </c>
      <c r="AW1284" s="13" t="s">
        <v>37</v>
      </c>
      <c r="AX1284" s="13" t="s">
        <v>75</v>
      </c>
      <c r="AY1284" s="234" t="s">
        <v>122</v>
      </c>
    </row>
    <row r="1285" s="14" customFormat="1">
      <c r="A1285" s="14"/>
      <c r="B1285" s="235"/>
      <c r="C1285" s="236"/>
      <c r="D1285" s="226" t="s">
        <v>132</v>
      </c>
      <c r="E1285" s="237" t="s">
        <v>19</v>
      </c>
      <c r="F1285" s="238" t="s">
        <v>83</v>
      </c>
      <c r="G1285" s="236"/>
      <c r="H1285" s="239">
        <v>1</v>
      </c>
      <c r="I1285" s="240"/>
      <c r="J1285" s="236"/>
      <c r="K1285" s="236"/>
      <c r="L1285" s="241"/>
      <c r="M1285" s="242"/>
      <c r="N1285" s="243"/>
      <c r="O1285" s="243"/>
      <c r="P1285" s="243"/>
      <c r="Q1285" s="243"/>
      <c r="R1285" s="243"/>
      <c r="S1285" s="243"/>
      <c r="T1285" s="24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45" t="s">
        <v>132</v>
      </c>
      <c r="AU1285" s="245" t="s">
        <v>85</v>
      </c>
      <c r="AV1285" s="14" t="s">
        <v>85</v>
      </c>
      <c r="AW1285" s="14" t="s">
        <v>37</v>
      </c>
      <c r="AX1285" s="14" t="s">
        <v>75</v>
      </c>
      <c r="AY1285" s="245" t="s">
        <v>122</v>
      </c>
    </row>
    <row r="1286" s="15" customFormat="1">
      <c r="A1286" s="15"/>
      <c r="B1286" s="246"/>
      <c r="C1286" s="247"/>
      <c r="D1286" s="226" t="s">
        <v>132</v>
      </c>
      <c r="E1286" s="248" t="s">
        <v>19</v>
      </c>
      <c r="F1286" s="249" t="s">
        <v>140</v>
      </c>
      <c r="G1286" s="247"/>
      <c r="H1286" s="250">
        <v>1</v>
      </c>
      <c r="I1286" s="251"/>
      <c r="J1286" s="247"/>
      <c r="K1286" s="247"/>
      <c r="L1286" s="252"/>
      <c r="M1286" s="253"/>
      <c r="N1286" s="254"/>
      <c r="O1286" s="254"/>
      <c r="P1286" s="254"/>
      <c r="Q1286" s="254"/>
      <c r="R1286" s="254"/>
      <c r="S1286" s="254"/>
      <c r="T1286" s="255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56" t="s">
        <v>132</v>
      </c>
      <c r="AU1286" s="256" t="s">
        <v>85</v>
      </c>
      <c r="AV1286" s="15" t="s">
        <v>129</v>
      </c>
      <c r="AW1286" s="15" t="s">
        <v>37</v>
      </c>
      <c r="AX1286" s="15" t="s">
        <v>83</v>
      </c>
      <c r="AY1286" s="256" t="s">
        <v>122</v>
      </c>
    </row>
    <row r="1287" s="2" customFormat="1" ht="16.5" customHeight="1">
      <c r="A1287" s="40"/>
      <c r="B1287" s="41"/>
      <c r="C1287" s="206" t="s">
        <v>1071</v>
      </c>
      <c r="D1287" s="206" t="s">
        <v>124</v>
      </c>
      <c r="E1287" s="207" t="s">
        <v>1072</v>
      </c>
      <c r="F1287" s="208" t="s">
        <v>1073</v>
      </c>
      <c r="G1287" s="209" t="s">
        <v>184</v>
      </c>
      <c r="H1287" s="210">
        <v>13</v>
      </c>
      <c r="I1287" s="211"/>
      <c r="J1287" s="212">
        <f>ROUND(I1287*H1287,2)</f>
        <v>0</v>
      </c>
      <c r="K1287" s="208" t="s">
        <v>128</v>
      </c>
      <c r="L1287" s="46"/>
      <c r="M1287" s="213" t="s">
        <v>19</v>
      </c>
      <c r="N1287" s="214" t="s">
        <v>46</v>
      </c>
      <c r="O1287" s="86"/>
      <c r="P1287" s="215">
        <f>O1287*H1287</f>
        <v>0</v>
      </c>
      <c r="Q1287" s="215">
        <v>0</v>
      </c>
      <c r="R1287" s="215">
        <f>Q1287*H1287</f>
        <v>0</v>
      </c>
      <c r="S1287" s="215">
        <v>0</v>
      </c>
      <c r="T1287" s="216">
        <f>S1287*H1287</f>
        <v>0</v>
      </c>
      <c r="U1287" s="40"/>
      <c r="V1287" s="40"/>
      <c r="W1287" s="40"/>
      <c r="X1287" s="40"/>
      <c r="Y1287" s="40"/>
      <c r="Z1287" s="40"/>
      <c r="AA1287" s="40"/>
      <c r="AB1287" s="40"/>
      <c r="AC1287" s="40"/>
      <c r="AD1287" s="40"/>
      <c r="AE1287" s="40"/>
      <c r="AR1287" s="217" t="s">
        <v>327</v>
      </c>
      <c r="AT1287" s="217" t="s">
        <v>124</v>
      </c>
      <c r="AU1287" s="217" t="s">
        <v>85</v>
      </c>
      <c r="AY1287" s="19" t="s">
        <v>122</v>
      </c>
      <c r="BE1287" s="218">
        <f>IF(N1287="základní",J1287,0)</f>
        <v>0</v>
      </c>
      <c r="BF1287" s="218">
        <f>IF(N1287="snížená",J1287,0)</f>
        <v>0</v>
      </c>
      <c r="BG1287" s="218">
        <f>IF(N1287="zákl. přenesená",J1287,0)</f>
        <v>0</v>
      </c>
      <c r="BH1287" s="218">
        <f>IF(N1287="sníž. přenesená",J1287,0)</f>
        <v>0</v>
      </c>
      <c r="BI1287" s="218">
        <f>IF(N1287="nulová",J1287,0)</f>
        <v>0</v>
      </c>
      <c r="BJ1287" s="19" t="s">
        <v>83</v>
      </c>
      <c r="BK1287" s="218">
        <f>ROUND(I1287*H1287,2)</f>
        <v>0</v>
      </c>
      <c r="BL1287" s="19" t="s">
        <v>327</v>
      </c>
      <c r="BM1287" s="217" t="s">
        <v>1074</v>
      </c>
    </row>
    <row r="1288" s="2" customFormat="1">
      <c r="A1288" s="40"/>
      <c r="B1288" s="41"/>
      <c r="C1288" s="42"/>
      <c r="D1288" s="219" t="s">
        <v>130</v>
      </c>
      <c r="E1288" s="42"/>
      <c r="F1288" s="220" t="s">
        <v>1075</v>
      </c>
      <c r="G1288" s="42"/>
      <c r="H1288" s="42"/>
      <c r="I1288" s="221"/>
      <c r="J1288" s="42"/>
      <c r="K1288" s="42"/>
      <c r="L1288" s="46"/>
      <c r="M1288" s="222"/>
      <c r="N1288" s="223"/>
      <c r="O1288" s="86"/>
      <c r="P1288" s="86"/>
      <c r="Q1288" s="86"/>
      <c r="R1288" s="86"/>
      <c r="S1288" s="86"/>
      <c r="T1288" s="87"/>
      <c r="U1288" s="40"/>
      <c r="V1288" s="40"/>
      <c r="W1288" s="40"/>
      <c r="X1288" s="40"/>
      <c r="Y1288" s="40"/>
      <c r="Z1288" s="40"/>
      <c r="AA1288" s="40"/>
      <c r="AB1288" s="40"/>
      <c r="AC1288" s="40"/>
      <c r="AD1288" s="40"/>
      <c r="AE1288" s="40"/>
      <c r="AT1288" s="19" t="s">
        <v>130</v>
      </c>
      <c r="AU1288" s="19" t="s">
        <v>85</v>
      </c>
    </row>
    <row r="1289" s="13" customFormat="1">
      <c r="A1289" s="13"/>
      <c r="B1289" s="224"/>
      <c r="C1289" s="225"/>
      <c r="D1289" s="226" t="s">
        <v>132</v>
      </c>
      <c r="E1289" s="227" t="s">
        <v>19</v>
      </c>
      <c r="F1289" s="228" t="s">
        <v>421</v>
      </c>
      <c r="G1289" s="225"/>
      <c r="H1289" s="227" t="s">
        <v>19</v>
      </c>
      <c r="I1289" s="229"/>
      <c r="J1289" s="225"/>
      <c r="K1289" s="225"/>
      <c r="L1289" s="230"/>
      <c r="M1289" s="231"/>
      <c r="N1289" s="232"/>
      <c r="O1289" s="232"/>
      <c r="P1289" s="232"/>
      <c r="Q1289" s="232"/>
      <c r="R1289" s="232"/>
      <c r="S1289" s="232"/>
      <c r="T1289" s="23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34" t="s">
        <v>132</v>
      </c>
      <c r="AU1289" s="234" t="s">
        <v>85</v>
      </c>
      <c r="AV1289" s="13" t="s">
        <v>83</v>
      </c>
      <c r="AW1289" s="13" t="s">
        <v>37</v>
      </c>
      <c r="AX1289" s="13" t="s">
        <v>75</v>
      </c>
      <c r="AY1289" s="234" t="s">
        <v>122</v>
      </c>
    </row>
    <row r="1290" s="13" customFormat="1">
      <c r="A1290" s="13"/>
      <c r="B1290" s="224"/>
      <c r="C1290" s="225"/>
      <c r="D1290" s="226" t="s">
        <v>132</v>
      </c>
      <c r="E1290" s="227" t="s">
        <v>19</v>
      </c>
      <c r="F1290" s="228" t="s">
        <v>787</v>
      </c>
      <c r="G1290" s="225"/>
      <c r="H1290" s="227" t="s">
        <v>19</v>
      </c>
      <c r="I1290" s="229"/>
      <c r="J1290" s="225"/>
      <c r="K1290" s="225"/>
      <c r="L1290" s="230"/>
      <c r="M1290" s="231"/>
      <c r="N1290" s="232"/>
      <c r="O1290" s="232"/>
      <c r="P1290" s="232"/>
      <c r="Q1290" s="232"/>
      <c r="R1290" s="232"/>
      <c r="S1290" s="232"/>
      <c r="T1290" s="23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4" t="s">
        <v>132</v>
      </c>
      <c r="AU1290" s="234" t="s">
        <v>85</v>
      </c>
      <c r="AV1290" s="13" t="s">
        <v>83</v>
      </c>
      <c r="AW1290" s="13" t="s">
        <v>37</v>
      </c>
      <c r="AX1290" s="13" t="s">
        <v>75</v>
      </c>
      <c r="AY1290" s="234" t="s">
        <v>122</v>
      </c>
    </row>
    <row r="1291" s="13" customFormat="1">
      <c r="A1291" s="13"/>
      <c r="B1291" s="224"/>
      <c r="C1291" s="225"/>
      <c r="D1291" s="226" t="s">
        <v>132</v>
      </c>
      <c r="E1291" s="227" t="s">
        <v>19</v>
      </c>
      <c r="F1291" s="228" t="s">
        <v>1049</v>
      </c>
      <c r="G1291" s="225"/>
      <c r="H1291" s="227" t="s">
        <v>19</v>
      </c>
      <c r="I1291" s="229"/>
      <c r="J1291" s="225"/>
      <c r="K1291" s="225"/>
      <c r="L1291" s="230"/>
      <c r="M1291" s="231"/>
      <c r="N1291" s="232"/>
      <c r="O1291" s="232"/>
      <c r="P1291" s="232"/>
      <c r="Q1291" s="232"/>
      <c r="R1291" s="232"/>
      <c r="S1291" s="232"/>
      <c r="T1291" s="23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4" t="s">
        <v>132</v>
      </c>
      <c r="AU1291" s="234" t="s">
        <v>85</v>
      </c>
      <c r="AV1291" s="13" t="s">
        <v>83</v>
      </c>
      <c r="AW1291" s="13" t="s">
        <v>37</v>
      </c>
      <c r="AX1291" s="13" t="s">
        <v>75</v>
      </c>
      <c r="AY1291" s="234" t="s">
        <v>122</v>
      </c>
    </row>
    <row r="1292" s="14" customFormat="1">
      <c r="A1292" s="14"/>
      <c r="B1292" s="235"/>
      <c r="C1292" s="236"/>
      <c r="D1292" s="226" t="s">
        <v>132</v>
      </c>
      <c r="E1292" s="237" t="s">
        <v>19</v>
      </c>
      <c r="F1292" s="238" t="s">
        <v>163</v>
      </c>
      <c r="G1292" s="236"/>
      <c r="H1292" s="239">
        <v>5</v>
      </c>
      <c r="I1292" s="240"/>
      <c r="J1292" s="236"/>
      <c r="K1292" s="236"/>
      <c r="L1292" s="241"/>
      <c r="M1292" s="242"/>
      <c r="N1292" s="243"/>
      <c r="O1292" s="243"/>
      <c r="P1292" s="243"/>
      <c r="Q1292" s="243"/>
      <c r="R1292" s="243"/>
      <c r="S1292" s="243"/>
      <c r="T1292" s="24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45" t="s">
        <v>132</v>
      </c>
      <c r="AU1292" s="245" t="s">
        <v>85</v>
      </c>
      <c r="AV1292" s="14" t="s">
        <v>85</v>
      </c>
      <c r="AW1292" s="14" t="s">
        <v>37</v>
      </c>
      <c r="AX1292" s="14" t="s">
        <v>75</v>
      </c>
      <c r="AY1292" s="245" t="s">
        <v>122</v>
      </c>
    </row>
    <row r="1293" s="13" customFormat="1">
      <c r="A1293" s="13"/>
      <c r="B1293" s="224"/>
      <c r="C1293" s="225"/>
      <c r="D1293" s="226" t="s">
        <v>132</v>
      </c>
      <c r="E1293" s="227" t="s">
        <v>19</v>
      </c>
      <c r="F1293" s="228" t="s">
        <v>1050</v>
      </c>
      <c r="G1293" s="225"/>
      <c r="H1293" s="227" t="s">
        <v>19</v>
      </c>
      <c r="I1293" s="229"/>
      <c r="J1293" s="225"/>
      <c r="K1293" s="225"/>
      <c r="L1293" s="230"/>
      <c r="M1293" s="231"/>
      <c r="N1293" s="232"/>
      <c r="O1293" s="232"/>
      <c r="P1293" s="232"/>
      <c r="Q1293" s="232"/>
      <c r="R1293" s="232"/>
      <c r="S1293" s="232"/>
      <c r="T1293" s="23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4" t="s">
        <v>132</v>
      </c>
      <c r="AU1293" s="234" t="s">
        <v>85</v>
      </c>
      <c r="AV1293" s="13" t="s">
        <v>83</v>
      </c>
      <c r="AW1293" s="13" t="s">
        <v>37</v>
      </c>
      <c r="AX1293" s="13" t="s">
        <v>75</v>
      </c>
      <c r="AY1293" s="234" t="s">
        <v>122</v>
      </c>
    </row>
    <row r="1294" s="13" customFormat="1">
      <c r="A1294" s="13"/>
      <c r="B1294" s="224"/>
      <c r="C1294" s="225"/>
      <c r="D1294" s="226" t="s">
        <v>132</v>
      </c>
      <c r="E1294" s="227" t="s">
        <v>19</v>
      </c>
      <c r="F1294" s="228" t="s">
        <v>1051</v>
      </c>
      <c r="G1294" s="225"/>
      <c r="H1294" s="227" t="s">
        <v>19</v>
      </c>
      <c r="I1294" s="229"/>
      <c r="J1294" s="225"/>
      <c r="K1294" s="225"/>
      <c r="L1294" s="230"/>
      <c r="M1294" s="231"/>
      <c r="N1294" s="232"/>
      <c r="O1294" s="232"/>
      <c r="P1294" s="232"/>
      <c r="Q1294" s="232"/>
      <c r="R1294" s="232"/>
      <c r="S1294" s="232"/>
      <c r="T1294" s="23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4" t="s">
        <v>132</v>
      </c>
      <c r="AU1294" s="234" t="s">
        <v>85</v>
      </c>
      <c r="AV1294" s="13" t="s">
        <v>83</v>
      </c>
      <c r="AW1294" s="13" t="s">
        <v>37</v>
      </c>
      <c r="AX1294" s="13" t="s">
        <v>75</v>
      </c>
      <c r="AY1294" s="234" t="s">
        <v>122</v>
      </c>
    </row>
    <row r="1295" s="14" customFormat="1">
      <c r="A1295" s="14"/>
      <c r="B1295" s="235"/>
      <c r="C1295" s="236"/>
      <c r="D1295" s="226" t="s">
        <v>132</v>
      </c>
      <c r="E1295" s="237" t="s">
        <v>19</v>
      </c>
      <c r="F1295" s="238" t="s">
        <v>83</v>
      </c>
      <c r="G1295" s="236"/>
      <c r="H1295" s="239">
        <v>1</v>
      </c>
      <c r="I1295" s="240"/>
      <c r="J1295" s="236"/>
      <c r="K1295" s="236"/>
      <c r="L1295" s="241"/>
      <c r="M1295" s="242"/>
      <c r="N1295" s="243"/>
      <c r="O1295" s="243"/>
      <c r="P1295" s="243"/>
      <c r="Q1295" s="243"/>
      <c r="R1295" s="243"/>
      <c r="S1295" s="243"/>
      <c r="T1295" s="24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45" t="s">
        <v>132</v>
      </c>
      <c r="AU1295" s="245" t="s">
        <v>85</v>
      </c>
      <c r="AV1295" s="14" t="s">
        <v>85</v>
      </c>
      <c r="AW1295" s="14" t="s">
        <v>37</v>
      </c>
      <c r="AX1295" s="14" t="s">
        <v>75</v>
      </c>
      <c r="AY1295" s="245" t="s">
        <v>122</v>
      </c>
    </row>
    <row r="1296" s="13" customFormat="1">
      <c r="A1296" s="13"/>
      <c r="B1296" s="224"/>
      <c r="C1296" s="225"/>
      <c r="D1296" s="226" t="s">
        <v>132</v>
      </c>
      <c r="E1296" s="227" t="s">
        <v>19</v>
      </c>
      <c r="F1296" s="228" t="s">
        <v>1052</v>
      </c>
      <c r="G1296" s="225"/>
      <c r="H1296" s="227" t="s">
        <v>19</v>
      </c>
      <c r="I1296" s="229"/>
      <c r="J1296" s="225"/>
      <c r="K1296" s="225"/>
      <c r="L1296" s="230"/>
      <c r="M1296" s="231"/>
      <c r="N1296" s="232"/>
      <c r="O1296" s="232"/>
      <c r="P1296" s="232"/>
      <c r="Q1296" s="232"/>
      <c r="R1296" s="232"/>
      <c r="S1296" s="232"/>
      <c r="T1296" s="23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34" t="s">
        <v>132</v>
      </c>
      <c r="AU1296" s="234" t="s">
        <v>85</v>
      </c>
      <c r="AV1296" s="13" t="s">
        <v>83</v>
      </c>
      <c r="AW1296" s="13" t="s">
        <v>37</v>
      </c>
      <c r="AX1296" s="13" t="s">
        <v>75</v>
      </c>
      <c r="AY1296" s="234" t="s">
        <v>122</v>
      </c>
    </row>
    <row r="1297" s="13" customFormat="1">
      <c r="A1297" s="13"/>
      <c r="B1297" s="224"/>
      <c r="C1297" s="225"/>
      <c r="D1297" s="226" t="s">
        <v>132</v>
      </c>
      <c r="E1297" s="227" t="s">
        <v>19</v>
      </c>
      <c r="F1297" s="228" t="s">
        <v>1053</v>
      </c>
      <c r="G1297" s="225"/>
      <c r="H1297" s="227" t="s">
        <v>19</v>
      </c>
      <c r="I1297" s="229"/>
      <c r="J1297" s="225"/>
      <c r="K1297" s="225"/>
      <c r="L1297" s="230"/>
      <c r="M1297" s="231"/>
      <c r="N1297" s="232"/>
      <c r="O1297" s="232"/>
      <c r="P1297" s="232"/>
      <c r="Q1297" s="232"/>
      <c r="R1297" s="232"/>
      <c r="S1297" s="232"/>
      <c r="T1297" s="23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34" t="s">
        <v>132</v>
      </c>
      <c r="AU1297" s="234" t="s">
        <v>85</v>
      </c>
      <c r="AV1297" s="13" t="s">
        <v>83</v>
      </c>
      <c r="AW1297" s="13" t="s">
        <v>37</v>
      </c>
      <c r="AX1297" s="13" t="s">
        <v>75</v>
      </c>
      <c r="AY1297" s="234" t="s">
        <v>122</v>
      </c>
    </row>
    <row r="1298" s="14" customFormat="1">
      <c r="A1298" s="14"/>
      <c r="B1298" s="235"/>
      <c r="C1298" s="236"/>
      <c r="D1298" s="226" t="s">
        <v>132</v>
      </c>
      <c r="E1298" s="237" t="s">
        <v>19</v>
      </c>
      <c r="F1298" s="238" t="s">
        <v>176</v>
      </c>
      <c r="G1298" s="236"/>
      <c r="H1298" s="239">
        <v>7</v>
      </c>
      <c r="I1298" s="240"/>
      <c r="J1298" s="236"/>
      <c r="K1298" s="236"/>
      <c r="L1298" s="241"/>
      <c r="M1298" s="242"/>
      <c r="N1298" s="243"/>
      <c r="O1298" s="243"/>
      <c r="P1298" s="243"/>
      <c r="Q1298" s="243"/>
      <c r="R1298" s="243"/>
      <c r="S1298" s="243"/>
      <c r="T1298" s="24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45" t="s">
        <v>132</v>
      </c>
      <c r="AU1298" s="245" t="s">
        <v>85</v>
      </c>
      <c r="AV1298" s="14" t="s">
        <v>85</v>
      </c>
      <c r="AW1298" s="14" t="s">
        <v>37</v>
      </c>
      <c r="AX1298" s="14" t="s">
        <v>75</v>
      </c>
      <c r="AY1298" s="245" t="s">
        <v>122</v>
      </c>
    </row>
    <row r="1299" s="15" customFormat="1">
      <c r="A1299" s="15"/>
      <c r="B1299" s="246"/>
      <c r="C1299" s="247"/>
      <c r="D1299" s="226" t="s">
        <v>132</v>
      </c>
      <c r="E1299" s="248" t="s">
        <v>19</v>
      </c>
      <c r="F1299" s="249" t="s">
        <v>140</v>
      </c>
      <c r="G1299" s="247"/>
      <c r="H1299" s="250">
        <v>13</v>
      </c>
      <c r="I1299" s="251"/>
      <c r="J1299" s="247"/>
      <c r="K1299" s="247"/>
      <c r="L1299" s="252"/>
      <c r="M1299" s="253"/>
      <c r="N1299" s="254"/>
      <c r="O1299" s="254"/>
      <c r="P1299" s="254"/>
      <c r="Q1299" s="254"/>
      <c r="R1299" s="254"/>
      <c r="S1299" s="254"/>
      <c r="T1299" s="255"/>
      <c r="U1299" s="15"/>
      <c r="V1299" s="15"/>
      <c r="W1299" s="15"/>
      <c r="X1299" s="15"/>
      <c r="Y1299" s="15"/>
      <c r="Z1299" s="15"/>
      <c r="AA1299" s="15"/>
      <c r="AB1299" s="15"/>
      <c r="AC1299" s="15"/>
      <c r="AD1299" s="15"/>
      <c r="AE1299" s="15"/>
      <c r="AT1299" s="256" t="s">
        <v>132</v>
      </c>
      <c r="AU1299" s="256" t="s">
        <v>85</v>
      </c>
      <c r="AV1299" s="15" t="s">
        <v>129</v>
      </c>
      <c r="AW1299" s="15" t="s">
        <v>37</v>
      </c>
      <c r="AX1299" s="15" t="s">
        <v>83</v>
      </c>
      <c r="AY1299" s="256" t="s">
        <v>122</v>
      </c>
    </row>
    <row r="1300" s="2" customFormat="1" ht="16.5" customHeight="1">
      <c r="A1300" s="40"/>
      <c r="B1300" s="41"/>
      <c r="C1300" s="257" t="s">
        <v>637</v>
      </c>
      <c r="D1300" s="257" t="s">
        <v>205</v>
      </c>
      <c r="E1300" s="258" t="s">
        <v>1076</v>
      </c>
      <c r="F1300" s="259" t="s">
        <v>1077</v>
      </c>
      <c r="G1300" s="260" t="s">
        <v>184</v>
      </c>
      <c r="H1300" s="261">
        <v>13</v>
      </c>
      <c r="I1300" s="262"/>
      <c r="J1300" s="263">
        <f>ROUND(I1300*H1300,2)</f>
        <v>0</v>
      </c>
      <c r="K1300" s="259" t="s">
        <v>179</v>
      </c>
      <c r="L1300" s="264"/>
      <c r="M1300" s="265" t="s">
        <v>19</v>
      </c>
      <c r="N1300" s="266" t="s">
        <v>46</v>
      </c>
      <c r="O1300" s="86"/>
      <c r="P1300" s="215">
        <f>O1300*H1300</f>
        <v>0</v>
      </c>
      <c r="Q1300" s="215">
        <v>0</v>
      </c>
      <c r="R1300" s="215">
        <f>Q1300*H1300</f>
        <v>0</v>
      </c>
      <c r="S1300" s="215">
        <v>0</v>
      </c>
      <c r="T1300" s="216">
        <f>S1300*H1300</f>
        <v>0</v>
      </c>
      <c r="U1300" s="40"/>
      <c r="V1300" s="40"/>
      <c r="W1300" s="40"/>
      <c r="X1300" s="40"/>
      <c r="Y1300" s="40"/>
      <c r="Z1300" s="40"/>
      <c r="AA1300" s="40"/>
      <c r="AB1300" s="40"/>
      <c r="AC1300" s="40"/>
      <c r="AD1300" s="40"/>
      <c r="AE1300" s="40"/>
      <c r="AR1300" s="217" t="s">
        <v>513</v>
      </c>
      <c r="AT1300" s="217" t="s">
        <v>205</v>
      </c>
      <c r="AU1300" s="217" t="s">
        <v>85</v>
      </c>
      <c r="AY1300" s="19" t="s">
        <v>122</v>
      </c>
      <c r="BE1300" s="218">
        <f>IF(N1300="základní",J1300,0)</f>
        <v>0</v>
      </c>
      <c r="BF1300" s="218">
        <f>IF(N1300="snížená",J1300,0)</f>
        <v>0</v>
      </c>
      <c r="BG1300" s="218">
        <f>IF(N1300="zákl. přenesená",J1300,0)</f>
        <v>0</v>
      </c>
      <c r="BH1300" s="218">
        <f>IF(N1300="sníž. přenesená",J1300,0)</f>
        <v>0</v>
      </c>
      <c r="BI1300" s="218">
        <f>IF(N1300="nulová",J1300,0)</f>
        <v>0</v>
      </c>
      <c r="BJ1300" s="19" t="s">
        <v>83</v>
      </c>
      <c r="BK1300" s="218">
        <f>ROUND(I1300*H1300,2)</f>
        <v>0</v>
      </c>
      <c r="BL1300" s="19" t="s">
        <v>327</v>
      </c>
      <c r="BM1300" s="217" t="s">
        <v>1078</v>
      </c>
    </row>
    <row r="1301" s="13" customFormat="1">
      <c r="A1301" s="13"/>
      <c r="B1301" s="224"/>
      <c r="C1301" s="225"/>
      <c r="D1301" s="226" t="s">
        <v>132</v>
      </c>
      <c r="E1301" s="227" t="s">
        <v>19</v>
      </c>
      <c r="F1301" s="228" t="s">
        <v>421</v>
      </c>
      <c r="G1301" s="225"/>
      <c r="H1301" s="227" t="s">
        <v>19</v>
      </c>
      <c r="I1301" s="229"/>
      <c r="J1301" s="225"/>
      <c r="K1301" s="225"/>
      <c r="L1301" s="230"/>
      <c r="M1301" s="231"/>
      <c r="N1301" s="232"/>
      <c r="O1301" s="232"/>
      <c r="P1301" s="232"/>
      <c r="Q1301" s="232"/>
      <c r="R1301" s="232"/>
      <c r="S1301" s="232"/>
      <c r="T1301" s="23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4" t="s">
        <v>132</v>
      </c>
      <c r="AU1301" s="234" t="s">
        <v>85</v>
      </c>
      <c r="AV1301" s="13" t="s">
        <v>83</v>
      </c>
      <c r="AW1301" s="13" t="s">
        <v>37</v>
      </c>
      <c r="AX1301" s="13" t="s">
        <v>75</v>
      </c>
      <c r="AY1301" s="234" t="s">
        <v>122</v>
      </c>
    </row>
    <row r="1302" s="13" customFormat="1">
      <c r="A1302" s="13"/>
      <c r="B1302" s="224"/>
      <c r="C1302" s="225"/>
      <c r="D1302" s="226" t="s">
        <v>132</v>
      </c>
      <c r="E1302" s="227" t="s">
        <v>19</v>
      </c>
      <c r="F1302" s="228" t="s">
        <v>787</v>
      </c>
      <c r="G1302" s="225"/>
      <c r="H1302" s="227" t="s">
        <v>19</v>
      </c>
      <c r="I1302" s="229"/>
      <c r="J1302" s="225"/>
      <c r="K1302" s="225"/>
      <c r="L1302" s="230"/>
      <c r="M1302" s="231"/>
      <c r="N1302" s="232"/>
      <c r="O1302" s="232"/>
      <c r="P1302" s="232"/>
      <c r="Q1302" s="232"/>
      <c r="R1302" s="232"/>
      <c r="S1302" s="232"/>
      <c r="T1302" s="23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34" t="s">
        <v>132</v>
      </c>
      <c r="AU1302" s="234" t="s">
        <v>85</v>
      </c>
      <c r="AV1302" s="13" t="s">
        <v>83</v>
      </c>
      <c r="AW1302" s="13" t="s">
        <v>37</v>
      </c>
      <c r="AX1302" s="13" t="s">
        <v>75</v>
      </c>
      <c r="AY1302" s="234" t="s">
        <v>122</v>
      </c>
    </row>
    <row r="1303" s="13" customFormat="1">
      <c r="A1303" s="13"/>
      <c r="B1303" s="224"/>
      <c r="C1303" s="225"/>
      <c r="D1303" s="226" t="s">
        <v>132</v>
      </c>
      <c r="E1303" s="227" t="s">
        <v>19</v>
      </c>
      <c r="F1303" s="228" t="s">
        <v>1049</v>
      </c>
      <c r="G1303" s="225"/>
      <c r="H1303" s="227" t="s">
        <v>19</v>
      </c>
      <c r="I1303" s="229"/>
      <c r="J1303" s="225"/>
      <c r="K1303" s="225"/>
      <c r="L1303" s="230"/>
      <c r="M1303" s="231"/>
      <c r="N1303" s="232"/>
      <c r="O1303" s="232"/>
      <c r="P1303" s="232"/>
      <c r="Q1303" s="232"/>
      <c r="R1303" s="232"/>
      <c r="S1303" s="232"/>
      <c r="T1303" s="23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34" t="s">
        <v>132</v>
      </c>
      <c r="AU1303" s="234" t="s">
        <v>85</v>
      </c>
      <c r="AV1303" s="13" t="s">
        <v>83</v>
      </c>
      <c r="AW1303" s="13" t="s">
        <v>37</v>
      </c>
      <c r="AX1303" s="13" t="s">
        <v>75</v>
      </c>
      <c r="AY1303" s="234" t="s">
        <v>122</v>
      </c>
    </row>
    <row r="1304" s="14" customFormat="1">
      <c r="A1304" s="14"/>
      <c r="B1304" s="235"/>
      <c r="C1304" s="236"/>
      <c r="D1304" s="226" t="s">
        <v>132</v>
      </c>
      <c r="E1304" s="237" t="s">
        <v>19</v>
      </c>
      <c r="F1304" s="238" t="s">
        <v>163</v>
      </c>
      <c r="G1304" s="236"/>
      <c r="H1304" s="239">
        <v>5</v>
      </c>
      <c r="I1304" s="240"/>
      <c r="J1304" s="236"/>
      <c r="K1304" s="236"/>
      <c r="L1304" s="241"/>
      <c r="M1304" s="242"/>
      <c r="N1304" s="243"/>
      <c r="O1304" s="243"/>
      <c r="P1304" s="243"/>
      <c r="Q1304" s="243"/>
      <c r="R1304" s="243"/>
      <c r="S1304" s="243"/>
      <c r="T1304" s="24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45" t="s">
        <v>132</v>
      </c>
      <c r="AU1304" s="245" t="s">
        <v>85</v>
      </c>
      <c r="AV1304" s="14" t="s">
        <v>85</v>
      </c>
      <c r="AW1304" s="14" t="s">
        <v>37</v>
      </c>
      <c r="AX1304" s="14" t="s">
        <v>75</v>
      </c>
      <c r="AY1304" s="245" t="s">
        <v>122</v>
      </c>
    </row>
    <row r="1305" s="13" customFormat="1">
      <c r="A1305" s="13"/>
      <c r="B1305" s="224"/>
      <c r="C1305" s="225"/>
      <c r="D1305" s="226" t="s">
        <v>132</v>
      </c>
      <c r="E1305" s="227" t="s">
        <v>19</v>
      </c>
      <c r="F1305" s="228" t="s">
        <v>1050</v>
      </c>
      <c r="G1305" s="225"/>
      <c r="H1305" s="227" t="s">
        <v>19</v>
      </c>
      <c r="I1305" s="229"/>
      <c r="J1305" s="225"/>
      <c r="K1305" s="225"/>
      <c r="L1305" s="230"/>
      <c r="M1305" s="231"/>
      <c r="N1305" s="232"/>
      <c r="O1305" s="232"/>
      <c r="P1305" s="232"/>
      <c r="Q1305" s="232"/>
      <c r="R1305" s="232"/>
      <c r="S1305" s="232"/>
      <c r="T1305" s="23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34" t="s">
        <v>132</v>
      </c>
      <c r="AU1305" s="234" t="s">
        <v>85</v>
      </c>
      <c r="AV1305" s="13" t="s">
        <v>83</v>
      </c>
      <c r="AW1305" s="13" t="s">
        <v>37</v>
      </c>
      <c r="AX1305" s="13" t="s">
        <v>75</v>
      </c>
      <c r="AY1305" s="234" t="s">
        <v>122</v>
      </c>
    </row>
    <row r="1306" s="13" customFormat="1">
      <c r="A1306" s="13"/>
      <c r="B1306" s="224"/>
      <c r="C1306" s="225"/>
      <c r="D1306" s="226" t="s">
        <v>132</v>
      </c>
      <c r="E1306" s="227" t="s">
        <v>19</v>
      </c>
      <c r="F1306" s="228" t="s">
        <v>1051</v>
      </c>
      <c r="G1306" s="225"/>
      <c r="H1306" s="227" t="s">
        <v>19</v>
      </c>
      <c r="I1306" s="229"/>
      <c r="J1306" s="225"/>
      <c r="K1306" s="225"/>
      <c r="L1306" s="230"/>
      <c r="M1306" s="231"/>
      <c r="N1306" s="232"/>
      <c r="O1306" s="232"/>
      <c r="P1306" s="232"/>
      <c r="Q1306" s="232"/>
      <c r="R1306" s="232"/>
      <c r="S1306" s="232"/>
      <c r="T1306" s="23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4" t="s">
        <v>132</v>
      </c>
      <c r="AU1306" s="234" t="s">
        <v>85</v>
      </c>
      <c r="AV1306" s="13" t="s">
        <v>83</v>
      </c>
      <c r="AW1306" s="13" t="s">
        <v>37</v>
      </c>
      <c r="AX1306" s="13" t="s">
        <v>75</v>
      </c>
      <c r="AY1306" s="234" t="s">
        <v>122</v>
      </c>
    </row>
    <row r="1307" s="14" customFormat="1">
      <c r="A1307" s="14"/>
      <c r="B1307" s="235"/>
      <c r="C1307" s="236"/>
      <c r="D1307" s="226" t="s">
        <v>132</v>
      </c>
      <c r="E1307" s="237" t="s">
        <v>19</v>
      </c>
      <c r="F1307" s="238" t="s">
        <v>83</v>
      </c>
      <c r="G1307" s="236"/>
      <c r="H1307" s="239">
        <v>1</v>
      </c>
      <c r="I1307" s="240"/>
      <c r="J1307" s="236"/>
      <c r="K1307" s="236"/>
      <c r="L1307" s="241"/>
      <c r="M1307" s="242"/>
      <c r="N1307" s="243"/>
      <c r="O1307" s="243"/>
      <c r="P1307" s="243"/>
      <c r="Q1307" s="243"/>
      <c r="R1307" s="243"/>
      <c r="S1307" s="243"/>
      <c r="T1307" s="24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45" t="s">
        <v>132</v>
      </c>
      <c r="AU1307" s="245" t="s">
        <v>85</v>
      </c>
      <c r="AV1307" s="14" t="s">
        <v>85</v>
      </c>
      <c r="AW1307" s="14" t="s">
        <v>37</v>
      </c>
      <c r="AX1307" s="14" t="s">
        <v>75</v>
      </c>
      <c r="AY1307" s="245" t="s">
        <v>122</v>
      </c>
    </row>
    <row r="1308" s="13" customFormat="1">
      <c r="A1308" s="13"/>
      <c r="B1308" s="224"/>
      <c r="C1308" s="225"/>
      <c r="D1308" s="226" t="s">
        <v>132</v>
      </c>
      <c r="E1308" s="227" t="s">
        <v>19</v>
      </c>
      <c r="F1308" s="228" t="s">
        <v>1052</v>
      </c>
      <c r="G1308" s="225"/>
      <c r="H1308" s="227" t="s">
        <v>19</v>
      </c>
      <c r="I1308" s="229"/>
      <c r="J1308" s="225"/>
      <c r="K1308" s="225"/>
      <c r="L1308" s="230"/>
      <c r="M1308" s="231"/>
      <c r="N1308" s="232"/>
      <c r="O1308" s="232"/>
      <c r="P1308" s="232"/>
      <c r="Q1308" s="232"/>
      <c r="R1308" s="232"/>
      <c r="S1308" s="232"/>
      <c r="T1308" s="23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34" t="s">
        <v>132</v>
      </c>
      <c r="AU1308" s="234" t="s">
        <v>85</v>
      </c>
      <c r="AV1308" s="13" t="s">
        <v>83</v>
      </c>
      <c r="AW1308" s="13" t="s">
        <v>37</v>
      </c>
      <c r="AX1308" s="13" t="s">
        <v>75</v>
      </c>
      <c r="AY1308" s="234" t="s">
        <v>122</v>
      </c>
    </row>
    <row r="1309" s="13" customFormat="1">
      <c r="A1309" s="13"/>
      <c r="B1309" s="224"/>
      <c r="C1309" s="225"/>
      <c r="D1309" s="226" t="s">
        <v>132</v>
      </c>
      <c r="E1309" s="227" t="s">
        <v>19</v>
      </c>
      <c r="F1309" s="228" t="s">
        <v>1053</v>
      </c>
      <c r="G1309" s="225"/>
      <c r="H1309" s="227" t="s">
        <v>19</v>
      </c>
      <c r="I1309" s="229"/>
      <c r="J1309" s="225"/>
      <c r="K1309" s="225"/>
      <c r="L1309" s="230"/>
      <c r="M1309" s="231"/>
      <c r="N1309" s="232"/>
      <c r="O1309" s="232"/>
      <c r="P1309" s="232"/>
      <c r="Q1309" s="232"/>
      <c r="R1309" s="232"/>
      <c r="S1309" s="232"/>
      <c r="T1309" s="23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T1309" s="234" t="s">
        <v>132</v>
      </c>
      <c r="AU1309" s="234" t="s">
        <v>85</v>
      </c>
      <c r="AV1309" s="13" t="s">
        <v>83</v>
      </c>
      <c r="AW1309" s="13" t="s">
        <v>37</v>
      </c>
      <c r="AX1309" s="13" t="s">
        <v>75</v>
      </c>
      <c r="AY1309" s="234" t="s">
        <v>122</v>
      </c>
    </row>
    <row r="1310" s="14" customFormat="1">
      <c r="A1310" s="14"/>
      <c r="B1310" s="235"/>
      <c r="C1310" s="236"/>
      <c r="D1310" s="226" t="s">
        <v>132</v>
      </c>
      <c r="E1310" s="237" t="s">
        <v>19</v>
      </c>
      <c r="F1310" s="238" t="s">
        <v>176</v>
      </c>
      <c r="G1310" s="236"/>
      <c r="H1310" s="239">
        <v>7</v>
      </c>
      <c r="I1310" s="240"/>
      <c r="J1310" s="236"/>
      <c r="K1310" s="236"/>
      <c r="L1310" s="241"/>
      <c r="M1310" s="242"/>
      <c r="N1310" s="243"/>
      <c r="O1310" s="243"/>
      <c r="P1310" s="243"/>
      <c r="Q1310" s="243"/>
      <c r="R1310" s="243"/>
      <c r="S1310" s="243"/>
      <c r="T1310" s="24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45" t="s">
        <v>132</v>
      </c>
      <c r="AU1310" s="245" t="s">
        <v>85</v>
      </c>
      <c r="AV1310" s="14" t="s">
        <v>85</v>
      </c>
      <c r="AW1310" s="14" t="s">
        <v>37</v>
      </c>
      <c r="AX1310" s="14" t="s">
        <v>75</v>
      </c>
      <c r="AY1310" s="245" t="s">
        <v>122</v>
      </c>
    </row>
    <row r="1311" s="15" customFormat="1">
      <c r="A1311" s="15"/>
      <c r="B1311" s="246"/>
      <c r="C1311" s="247"/>
      <c r="D1311" s="226" t="s">
        <v>132</v>
      </c>
      <c r="E1311" s="248" t="s">
        <v>19</v>
      </c>
      <c r="F1311" s="249" t="s">
        <v>140</v>
      </c>
      <c r="G1311" s="247"/>
      <c r="H1311" s="250">
        <v>13</v>
      </c>
      <c r="I1311" s="251"/>
      <c r="J1311" s="247"/>
      <c r="K1311" s="247"/>
      <c r="L1311" s="252"/>
      <c r="M1311" s="253"/>
      <c r="N1311" s="254"/>
      <c r="O1311" s="254"/>
      <c r="P1311" s="254"/>
      <c r="Q1311" s="254"/>
      <c r="R1311" s="254"/>
      <c r="S1311" s="254"/>
      <c r="T1311" s="255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T1311" s="256" t="s">
        <v>132</v>
      </c>
      <c r="AU1311" s="256" t="s">
        <v>85</v>
      </c>
      <c r="AV1311" s="15" t="s">
        <v>129</v>
      </c>
      <c r="AW1311" s="15" t="s">
        <v>37</v>
      </c>
      <c r="AX1311" s="15" t="s">
        <v>83</v>
      </c>
      <c r="AY1311" s="256" t="s">
        <v>122</v>
      </c>
    </row>
    <row r="1312" s="2" customFormat="1" ht="16.5" customHeight="1">
      <c r="A1312" s="40"/>
      <c r="B1312" s="41"/>
      <c r="C1312" s="257" t="s">
        <v>1079</v>
      </c>
      <c r="D1312" s="257" t="s">
        <v>205</v>
      </c>
      <c r="E1312" s="258" t="s">
        <v>1080</v>
      </c>
      <c r="F1312" s="259" t="s">
        <v>1081</v>
      </c>
      <c r="G1312" s="260" t="s">
        <v>184</v>
      </c>
      <c r="H1312" s="261">
        <v>13</v>
      </c>
      <c r="I1312" s="262"/>
      <c r="J1312" s="263">
        <f>ROUND(I1312*H1312,2)</f>
        <v>0</v>
      </c>
      <c r="K1312" s="259" t="s">
        <v>179</v>
      </c>
      <c r="L1312" s="264"/>
      <c r="M1312" s="265" t="s">
        <v>19</v>
      </c>
      <c r="N1312" s="266" t="s">
        <v>46</v>
      </c>
      <c r="O1312" s="86"/>
      <c r="P1312" s="215">
        <f>O1312*H1312</f>
        <v>0</v>
      </c>
      <c r="Q1312" s="215">
        <v>0</v>
      </c>
      <c r="R1312" s="215">
        <f>Q1312*H1312</f>
        <v>0</v>
      </c>
      <c r="S1312" s="215">
        <v>0</v>
      </c>
      <c r="T1312" s="216">
        <f>S1312*H1312</f>
        <v>0</v>
      </c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R1312" s="217" t="s">
        <v>513</v>
      </c>
      <c r="AT1312" s="217" t="s">
        <v>205</v>
      </c>
      <c r="AU1312" s="217" t="s">
        <v>85</v>
      </c>
      <c r="AY1312" s="19" t="s">
        <v>122</v>
      </c>
      <c r="BE1312" s="218">
        <f>IF(N1312="základní",J1312,0)</f>
        <v>0</v>
      </c>
      <c r="BF1312" s="218">
        <f>IF(N1312="snížená",J1312,0)</f>
        <v>0</v>
      </c>
      <c r="BG1312" s="218">
        <f>IF(N1312="zákl. přenesená",J1312,0)</f>
        <v>0</v>
      </c>
      <c r="BH1312" s="218">
        <f>IF(N1312="sníž. přenesená",J1312,0)</f>
        <v>0</v>
      </c>
      <c r="BI1312" s="218">
        <f>IF(N1312="nulová",J1312,0)</f>
        <v>0</v>
      </c>
      <c r="BJ1312" s="19" t="s">
        <v>83</v>
      </c>
      <c r="BK1312" s="218">
        <f>ROUND(I1312*H1312,2)</f>
        <v>0</v>
      </c>
      <c r="BL1312" s="19" t="s">
        <v>327</v>
      </c>
      <c r="BM1312" s="217" t="s">
        <v>1082</v>
      </c>
    </row>
    <row r="1313" s="13" customFormat="1">
      <c r="A1313" s="13"/>
      <c r="B1313" s="224"/>
      <c r="C1313" s="225"/>
      <c r="D1313" s="226" t="s">
        <v>132</v>
      </c>
      <c r="E1313" s="227" t="s">
        <v>19</v>
      </c>
      <c r="F1313" s="228" t="s">
        <v>421</v>
      </c>
      <c r="G1313" s="225"/>
      <c r="H1313" s="227" t="s">
        <v>19</v>
      </c>
      <c r="I1313" s="229"/>
      <c r="J1313" s="225"/>
      <c r="K1313" s="225"/>
      <c r="L1313" s="230"/>
      <c r="M1313" s="231"/>
      <c r="N1313" s="232"/>
      <c r="O1313" s="232"/>
      <c r="P1313" s="232"/>
      <c r="Q1313" s="232"/>
      <c r="R1313" s="232"/>
      <c r="S1313" s="232"/>
      <c r="T1313" s="23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4" t="s">
        <v>132</v>
      </c>
      <c r="AU1313" s="234" t="s">
        <v>85</v>
      </c>
      <c r="AV1313" s="13" t="s">
        <v>83</v>
      </c>
      <c r="AW1313" s="13" t="s">
        <v>37</v>
      </c>
      <c r="AX1313" s="13" t="s">
        <v>75</v>
      </c>
      <c r="AY1313" s="234" t="s">
        <v>122</v>
      </c>
    </row>
    <row r="1314" s="13" customFormat="1">
      <c r="A1314" s="13"/>
      <c r="B1314" s="224"/>
      <c r="C1314" s="225"/>
      <c r="D1314" s="226" t="s">
        <v>132</v>
      </c>
      <c r="E1314" s="227" t="s">
        <v>19</v>
      </c>
      <c r="F1314" s="228" t="s">
        <v>787</v>
      </c>
      <c r="G1314" s="225"/>
      <c r="H1314" s="227" t="s">
        <v>19</v>
      </c>
      <c r="I1314" s="229"/>
      <c r="J1314" s="225"/>
      <c r="K1314" s="225"/>
      <c r="L1314" s="230"/>
      <c r="M1314" s="231"/>
      <c r="N1314" s="232"/>
      <c r="O1314" s="232"/>
      <c r="P1314" s="232"/>
      <c r="Q1314" s="232"/>
      <c r="R1314" s="232"/>
      <c r="S1314" s="232"/>
      <c r="T1314" s="23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34" t="s">
        <v>132</v>
      </c>
      <c r="AU1314" s="234" t="s">
        <v>85</v>
      </c>
      <c r="AV1314" s="13" t="s">
        <v>83</v>
      </c>
      <c r="AW1314" s="13" t="s">
        <v>37</v>
      </c>
      <c r="AX1314" s="13" t="s">
        <v>75</v>
      </c>
      <c r="AY1314" s="234" t="s">
        <v>122</v>
      </c>
    </row>
    <row r="1315" s="13" customFormat="1">
      <c r="A1315" s="13"/>
      <c r="B1315" s="224"/>
      <c r="C1315" s="225"/>
      <c r="D1315" s="226" t="s">
        <v>132</v>
      </c>
      <c r="E1315" s="227" t="s">
        <v>19</v>
      </c>
      <c r="F1315" s="228" t="s">
        <v>1049</v>
      </c>
      <c r="G1315" s="225"/>
      <c r="H1315" s="227" t="s">
        <v>19</v>
      </c>
      <c r="I1315" s="229"/>
      <c r="J1315" s="225"/>
      <c r="K1315" s="225"/>
      <c r="L1315" s="230"/>
      <c r="M1315" s="231"/>
      <c r="N1315" s="232"/>
      <c r="O1315" s="232"/>
      <c r="P1315" s="232"/>
      <c r="Q1315" s="232"/>
      <c r="R1315" s="232"/>
      <c r="S1315" s="232"/>
      <c r="T1315" s="23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34" t="s">
        <v>132</v>
      </c>
      <c r="AU1315" s="234" t="s">
        <v>85</v>
      </c>
      <c r="AV1315" s="13" t="s">
        <v>83</v>
      </c>
      <c r="AW1315" s="13" t="s">
        <v>37</v>
      </c>
      <c r="AX1315" s="13" t="s">
        <v>75</v>
      </c>
      <c r="AY1315" s="234" t="s">
        <v>122</v>
      </c>
    </row>
    <row r="1316" s="14" customFormat="1">
      <c r="A1316" s="14"/>
      <c r="B1316" s="235"/>
      <c r="C1316" s="236"/>
      <c r="D1316" s="226" t="s">
        <v>132</v>
      </c>
      <c r="E1316" s="237" t="s">
        <v>19</v>
      </c>
      <c r="F1316" s="238" t="s">
        <v>163</v>
      </c>
      <c r="G1316" s="236"/>
      <c r="H1316" s="239">
        <v>5</v>
      </c>
      <c r="I1316" s="240"/>
      <c r="J1316" s="236"/>
      <c r="K1316" s="236"/>
      <c r="L1316" s="241"/>
      <c r="M1316" s="242"/>
      <c r="N1316" s="243"/>
      <c r="O1316" s="243"/>
      <c r="P1316" s="243"/>
      <c r="Q1316" s="243"/>
      <c r="R1316" s="243"/>
      <c r="S1316" s="243"/>
      <c r="T1316" s="24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45" t="s">
        <v>132</v>
      </c>
      <c r="AU1316" s="245" t="s">
        <v>85</v>
      </c>
      <c r="AV1316" s="14" t="s">
        <v>85</v>
      </c>
      <c r="AW1316" s="14" t="s">
        <v>37</v>
      </c>
      <c r="AX1316" s="14" t="s">
        <v>75</v>
      </c>
      <c r="AY1316" s="245" t="s">
        <v>122</v>
      </c>
    </row>
    <row r="1317" s="13" customFormat="1">
      <c r="A1317" s="13"/>
      <c r="B1317" s="224"/>
      <c r="C1317" s="225"/>
      <c r="D1317" s="226" t="s">
        <v>132</v>
      </c>
      <c r="E1317" s="227" t="s">
        <v>19</v>
      </c>
      <c r="F1317" s="228" t="s">
        <v>1050</v>
      </c>
      <c r="G1317" s="225"/>
      <c r="H1317" s="227" t="s">
        <v>19</v>
      </c>
      <c r="I1317" s="229"/>
      <c r="J1317" s="225"/>
      <c r="K1317" s="225"/>
      <c r="L1317" s="230"/>
      <c r="M1317" s="231"/>
      <c r="N1317" s="232"/>
      <c r="O1317" s="232"/>
      <c r="P1317" s="232"/>
      <c r="Q1317" s="232"/>
      <c r="R1317" s="232"/>
      <c r="S1317" s="232"/>
      <c r="T1317" s="23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34" t="s">
        <v>132</v>
      </c>
      <c r="AU1317" s="234" t="s">
        <v>85</v>
      </c>
      <c r="AV1317" s="13" t="s">
        <v>83</v>
      </c>
      <c r="AW1317" s="13" t="s">
        <v>37</v>
      </c>
      <c r="AX1317" s="13" t="s">
        <v>75</v>
      </c>
      <c r="AY1317" s="234" t="s">
        <v>122</v>
      </c>
    </row>
    <row r="1318" s="13" customFormat="1">
      <c r="A1318" s="13"/>
      <c r="B1318" s="224"/>
      <c r="C1318" s="225"/>
      <c r="D1318" s="226" t="s">
        <v>132</v>
      </c>
      <c r="E1318" s="227" t="s">
        <v>19</v>
      </c>
      <c r="F1318" s="228" t="s">
        <v>1051</v>
      </c>
      <c r="G1318" s="225"/>
      <c r="H1318" s="227" t="s">
        <v>19</v>
      </c>
      <c r="I1318" s="229"/>
      <c r="J1318" s="225"/>
      <c r="K1318" s="225"/>
      <c r="L1318" s="230"/>
      <c r="M1318" s="231"/>
      <c r="N1318" s="232"/>
      <c r="O1318" s="232"/>
      <c r="P1318" s="232"/>
      <c r="Q1318" s="232"/>
      <c r="R1318" s="232"/>
      <c r="S1318" s="232"/>
      <c r="T1318" s="23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34" t="s">
        <v>132</v>
      </c>
      <c r="AU1318" s="234" t="s">
        <v>85</v>
      </c>
      <c r="AV1318" s="13" t="s">
        <v>83</v>
      </c>
      <c r="AW1318" s="13" t="s">
        <v>37</v>
      </c>
      <c r="AX1318" s="13" t="s">
        <v>75</v>
      </c>
      <c r="AY1318" s="234" t="s">
        <v>122</v>
      </c>
    </row>
    <row r="1319" s="14" customFormat="1">
      <c r="A1319" s="14"/>
      <c r="B1319" s="235"/>
      <c r="C1319" s="236"/>
      <c r="D1319" s="226" t="s">
        <v>132</v>
      </c>
      <c r="E1319" s="237" t="s">
        <v>19</v>
      </c>
      <c r="F1319" s="238" t="s">
        <v>83</v>
      </c>
      <c r="G1319" s="236"/>
      <c r="H1319" s="239">
        <v>1</v>
      </c>
      <c r="I1319" s="240"/>
      <c r="J1319" s="236"/>
      <c r="K1319" s="236"/>
      <c r="L1319" s="241"/>
      <c r="M1319" s="242"/>
      <c r="N1319" s="243"/>
      <c r="O1319" s="243"/>
      <c r="P1319" s="243"/>
      <c r="Q1319" s="243"/>
      <c r="R1319" s="243"/>
      <c r="S1319" s="243"/>
      <c r="T1319" s="24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45" t="s">
        <v>132</v>
      </c>
      <c r="AU1319" s="245" t="s">
        <v>85</v>
      </c>
      <c r="AV1319" s="14" t="s">
        <v>85</v>
      </c>
      <c r="AW1319" s="14" t="s">
        <v>37</v>
      </c>
      <c r="AX1319" s="14" t="s">
        <v>75</v>
      </c>
      <c r="AY1319" s="245" t="s">
        <v>122</v>
      </c>
    </row>
    <row r="1320" s="13" customFormat="1">
      <c r="A1320" s="13"/>
      <c r="B1320" s="224"/>
      <c r="C1320" s="225"/>
      <c r="D1320" s="226" t="s">
        <v>132</v>
      </c>
      <c r="E1320" s="227" t="s">
        <v>19</v>
      </c>
      <c r="F1320" s="228" t="s">
        <v>1052</v>
      </c>
      <c r="G1320" s="225"/>
      <c r="H1320" s="227" t="s">
        <v>19</v>
      </c>
      <c r="I1320" s="229"/>
      <c r="J1320" s="225"/>
      <c r="K1320" s="225"/>
      <c r="L1320" s="230"/>
      <c r="M1320" s="231"/>
      <c r="N1320" s="232"/>
      <c r="O1320" s="232"/>
      <c r="P1320" s="232"/>
      <c r="Q1320" s="232"/>
      <c r="R1320" s="232"/>
      <c r="S1320" s="232"/>
      <c r="T1320" s="23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34" t="s">
        <v>132</v>
      </c>
      <c r="AU1320" s="234" t="s">
        <v>85</v>
      </c>
      <c r="AV1320" s="13" t="s">
        <v>83</v>
      </c>
      <c r="AW1320" s="13" t="s">
        <v>37</v>
      </c>
      <c r="AX1320" s="13" t="s">
        <v>75</v>
      </c>
      <c r="AY1320" s="234" t="s">
        <v>122</v>
      </c>
    </row>
    <row r="1321" s="13" customFormat="1">
      <c r="A1321" s="13"/>
      <c r="B1321" s="224"/>
      <c r="C1321" s="225"/>
      <c r="D1321" s="226" t="s">
        <v>132</v>
      </c>
      <c r="E1321" s="227" t="s">
        <v>19</v>
      </c>
      <c r="F1321" s="228" t="s">
        <v>1053</v>
      </c>
      <c r="G1321" s="225"/>
      <c r="H1321" s="227" t="s">
        <v>19</v>
      </c>
      <c r="I1321" s="229"/>
      <c r="J1321" s="225"/>
      <c r="K1321" s="225"/>
      <c r="L1321" s="230"/>
      <c r="M1321" s="231"/>
      <c r="N1321" s="232"/>
      <c r="O1321" s="232"/>
      <c r="P1321" s="232"/>
      <c r="Q1321" s="232"/>
      <c r="R1321" s="232"/>
      <c r="S1321" s="232"/>
      <c r="T1321" s="23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34" t="s">
        <v>132</v>
      </c>
      <c r="AU1321" s="234" t="s">
        <v>85</v>
      </c>
      <c r="AV1321" s="13" t="s">
        <v>83</v>
      </c>
      <c r="AW1321" s="13" t="s">
        <v>37</v>
      </c>
      <c r="AX1321" s="13" t="s">
        <v>75</v>
      </c>
      <c r="AY1321" s="234" t="s">
        <v>122</v>
      </c>
    </row>
    <row r="1322" s="14" customFormat="1">
      <c r="A1322" s="14"/>
      <c r="B1322" s="235"/>
      <c r="C1322" s="236"/>
      <c r="D1322" s="226" t="s">
        <v>132</v>
      </c>
      <c r="E1322" s="237" t="s">
        <v>19</v>
      </c>
      <c r="F1322" s="238" t="s">
        <v>176</v>
      </c>
      <c r="G1322" s="236"/>
      <c r="H1322" s="239">
        <v>7</v>
      </c>
      <c r="I1322" s="240"/>
      <c r="J1322" s="236"/>
      <c r="K1322" s="236"/>
      <c r="L1322" s="241"/>
      <c r="M1322" s="242"/>
      <c r="N1322" s="243"/>
      <c r="O1322" s="243"/>
      <c r="P1322" s="243"/>
      <c r="Q1322" s="243"/>
      <c r="R1322" s="243"/>
      <c r="S1322" s="243"/>
      <c r="T1322" s="24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45" t="s">
        <v>132</v>
      </c>
      <c r="AU1322" s="245" t="s">
        <v>85</v>
      </c>
      <c r="AV1322" s="14" t="s">
        <v>85</v>
      </c>
      <c r="AW1322" s="14" t="s">
        <v>37</v>
      </c>
      <c r="AX1322" s="14" t="s">
        <v>75</v>
      </c>
      <c r="AY1322" s="245" t="s">
        <v>122</v>
      </c>
    </row>
    <row r="1323" s="15" customFormat="1">
      <c r="A1323" s="15"/>
      <c r="B1323" s="246"/>
      <c r="C1323" s="247"/>
      <c r="D1323" s="226" t="s">
        <v>132</v>
      </c>
      <c r="E1323" s="248" t="s">
        <v>19</v>
      </c>
      <c r="F1323" s="249" t="s">
        <v>140</v>
      </c>
      <c r="G1323" s="247"/>
      <c r="H1323" s="250">
        <v>13</v>
      </c>
      <c r="I1323" s="251"/>
      <c r="J1323" s="247"/>
      <c r="K1323" s="247"/>
      <c r="L1323" s="252"/>
      <c r="M1323" s="253"/>
      <c r="N1323" s="254"/>
      <c r="O1323" s="254"/>
      <c r="P1323" s="254"/>
      <c r="Q1323" s="254"/>
      <c r="R1323" s="254"/>
      <c r="S1323" s="254"/>
      <c r="T1323" s="255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T1323" s="256" t="s">
        <v>132</v>
      </c>
      <c r="AU1323" s="256" t="s">
        <v>85</v>
      </c>
      <c r="AV1323" s="15" t="s">
        <v>129</v>
      </c>
      <c r="AW1323" s="15" t="s">
        <v>37</v>
      </c>
      <c r="AX1323" s="15" t="s">
        <v>83</v>
      </c>
      <c r="AY1323" s="256" t="s">
        <v>122</v>
      </c>
    </row>
    <row r="1324" s="2" customFormat="1" ht="16.5" customHeight="1">
      <c r="A1324" s="40"/>
      <c r="B1324" s="41"/>
      <c r="C1324" s="206" t="s">
        <v>643</v>
      </c>
      <c r="D1324" s="206" t="s">
        <v>124</v>
      </c>
      <c r="E1324" s="207" t="s">
        <v>1083</v>
      </c>
      <c r="F1324" s="208" t="s">
        <v>1084</v>
      </c>
      <c r="G1324" s="209" t="s">
        <v>184</v>
      </c>
      <c r="H1324" s="210">
        <v>53</v>
      </c>
      <c r="I1324" s="211"/>
      <c r="J1324" s="212">
        <f>ROUND(I1324*H1324,2)</f>
        <v>0</v>
      </c>
      <c r="K1324" s="208" t="s">
        <v>128</v>
      </c>
      <c r="L1324" s="46"/>
      <c r="M1324" s="213" t="s">
        <v>19</v>
      </c>
      <c r="N1324" s="214" t="s">
        <v>46</v>
      </c>
      <c r="O1324" s="86"/>
      <c r="P1324" s="215">
        <f>O1324*H1324</f>
        <v>0</v>
      </c>
      <c r="Q1324" s="215">
        <v>0</v>
      </c>
      <c r="R1324" s="215">
        <f>Q1324*H1324</f>
        <v>0</v>
      </c>
      <c r="S1324" s="215">
        <v>0</v>
      </c>
      <c r="T1324" s="216">
        <f>S1324*H1324</f>
        <v>0</v>
      </c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  <c r="AR1324" s="217" t="s">
        <v>327</v>
      </c>
      <c r="AT1324" s="217" t="s">
        <v>124</v>
      </c>
      <c r="AU1324" s="217" t="s">
        <v>85</v>
      </c>
      <c r="AY1324" s="19" t="s">
        <v>122</v>
      </c>
      <c r="BE1324" s="218">
        <f>IF(N1324="základní",J1324,0)</f>
        <v>0</v>
      </c>
      <c r="BF1324" s="218">
        <f>IF(N1324="snížená",J1324,0)</f>
        <v>0</v>
      </c>
      <c r="BG1324" s="218">
        <f>IF(N1324="zákl. přenesená",J1324,0)</f>
        <v>0</v>
      </c>
      <c r="BH1324" s="218">
        <f>IF(N1324="sníž. přenesená",J1324,0)</f>
        <v>0</v>
      </c>
      <c r="BI1324" s="218">
        <f>IF(N1324="nulová",J1324,0)</f>
        <v>0</v>
      </c>
      <c r="BJ1324" s="19" t="s">
        <v>83</v>
      </c>
      <c r="BK1324" s="218">
        <f>ROUND(I1324*H1324,2)</f>
        <v>0</v>
      </c>
      <c r="BL1324" s="19" t="s">
        <v>327</v>
      </c>
      <c r="BM1324" s="217" t="s">
        <v>1085</v>
      </c>
    </row>
    <row r="1325" s="2" customFormat="1">
      <c r="A1325" s="40"/>
      <c r="B1325" s="41"/>
      <c r="C1325" s="42"/>
      <c r="D1325" s="219" t="s">
        <v>130</v>
      </c>
      <c r="E1325" s="42"/>
      <c r="F1325" s="220" t="s">
        <v>1086</v>
      </c>
      <c r="G1325" s="42"/>
      <c r="H1325" s="42"/>
      <c r="I1325" s="221"/>
      <c r="J1325" s="42"/>
      <c r="K1325" s="42"/>
      <c r="L1325" s="46"/>
      <c r="M1325" s="222"/>
      <c r="N1325" s="223"/>
      <c r="O1325" s="86"/>
      <c r="P1325" s="86"/>
      <c r="Q1325" s="86"/>
      <c r="R1325" s="86"/>
      <c r="S1325" s="86"/>
      <c r="T1325" s="87"/>
      <c r="U1325" s="40"/>
      <c r="V1325" s="40"/>
      <c r="W1325" s="40"/>
      <c r="X1325" s="40"/>
      <c r="Y1325" s="40"/>
      <c r="Z1325" s="40"/>
      <c r="AA1325" s="40"/>
      <c r="AB1325" s="40"/>
      <c r="AC1325" s="40"/>
      <c r="AD1325" s="40"/>
      <c r="AE1325" s="40"/>
      <c r="AT1325" s="19" t="s">
        <v>130</v>
      </c>
      <c r="AU1325" s="19" t="s">
        <v>85</v>
      </c>
    </row>
    <row r="1326" s="13" customFormat="1">
      <c r="A1326" s="13"/>
      <c r="B1326" s="224"/>
      <c r="C1326" s="225"/>
      <c r="D1326" s="226" t="s">
        <v>132</v>
      </c>
      <c r="E1326" s="227" t="s">
        <v>19</v>
      </c>
      <c r="F1326" s="228" t="s">
        <v>1087</v>
      </c>
      <c r="G1326" s="225"/>
      <c r="H1326" s="227" t="s">
        <v>19</v>
      </c>
      <c r="I1326" s="229"/>
      <c r="J1326" s="225"/>
      <c r="K1326" s="225"/>
      <c r="L1326" s="230"/>
      <c r="M1326" s="231"/>
      <c r="N1326" s="232"/>
      <c r="O1326" s="232"/>
      <c r="P1326" s="232"/>
      <c r="Q1326" s="232"/>
      <c r="R1326" s="232"/>
      <c r="S1326" s="232"/>
      <c r="T1326" s="23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4" t="s">
        <v>132</v>
      </c>
      <c r="AU1326" s="234" t="s">
        <v>85</v>
      </c>
      <c r="AV1326" s="13" t="s">
        <v>83</v>
      </c>
      <c r="AW1326" s="13" t="s">
        <v>37</v>
      </c>
      <c r="AX1326" s="13" t="s">
        <v>75</v>
      </c>
      <c r="AY1326" s="234" t="s">
        <v>122</v>
      </c>
    </row>
    <row r="1327" s="13" customFormat="1">
      <c r="A1327" s="13"/>
      <c r="B1327" s="224"/>
      <c r="C1327" s="225"/>
      <c r="D1327" s="226" t="s">
        <v>132</v>
      </c>
      <c r="E1327" s="227" t="s">
        <v>19</v>
      </c>
      <c r="F1327" s="228" t="s">
        <v>1088</v>
      </c>
      <c r="G1327" s="225"/>
      <c r="H1327" s="227" t="s">
        <v>19</v>
      </c>
      <c r="I1327" s="229"/>
      <c r="J1327" s="225"/>
      <c r="K1327" s="225"/>
      <c r="L1327" s="230"/>
      <c r="M1327" s="231"/>
      <c r="N1327" s="232"/>
      <c r="O1327" s="232"/>
      <c r="P1327" s="232"/>
      <c r="Q1327" s="232"/>
      <c r="R1327" s="232"/>
      <c r="S1327" s="232"/>
      <c r="T1327" s="23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34" t="s">
        <v>132</v>
      </c>
      <c r="AU1327" s="234" t="s">
        <v>85</v>
      </c>
      <c r="AV1327" s="13" t="s">
        <v>83</v>
      </c>
      <c r="AW1327" s="13" t="s">
        <v>37</v>
      </c>
      <c r="AX1327" s="13" t="s">
        <v>75</v>
      </c>
      <c r="AY1327" s="234" t="s">
        <v>122</v>
      </c>
    </row>
    <row r="1328" s="14" customFormat="1">
      <c r="A1328" s="14"/>
      <c r="B1328" s="235"/>
      <c r="C1328" s="236"/>
      <c r="D1328" s="226" t="s">
        <v>132</v>
      </c>
      <c r="E1328" s="237" t="s">
        <v>19</v>
      </c>
      <c r="F1328" s="238" t="s">
        <v>150</v>
      </c>
      <c r="G1328" s="236"/>
      <c r="H1328" s="239">
        <v>6</v>
      </c>
      <c r="I1328" s="240"/>
      <c r="J1328" s="236"/>
      <c r="K1328" s="236"/>
      <c r="L1328" s="241"/>
      <c r="M1328" s="242"/>
      <c r="N1328" s="243"/>
      <c r="O1328" s="243"/>
      <c r="P1328" s="243"/>
      <c r="Q1328" s="243"/>
      <c r="R1328" s="243"/>
      <c r="S1328" s="243"/>
      <c r="T1328" s="24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45" t="s">
        <v>132</v>
      </c>
      <c r="AU1328" s="245" t="s">
        <v>85</v>
      </c>
      <c r="AV1328" s="14" t="s">
        <v>85</v>
      </c>
      <c r="AW1328" s="14" t="s">
        <v>37</v>
      </c>
      <c r="AX1328" s="14" t="s">
        <v>75</v>
      </c>
      <c r="AY1328" s="245" t="s">
        <v>122</v>
      </c>
    </row>
    <row r="1329" s="13" customFormat="1">
      <c r="A1329" s="13"/>
      <c r="B1329" s="224"/>
      <c r="C1329" s="225"/>
      <c r="D1329" s="226" t="s">
        <v>132</v>
      </c>
      <c r="E1329" s="227" t="s">
        <v>19</v>
      </c>
      <c r="F1329" s="228" t="s">
        <v>1089</v>
      </c>
      <c r="G1329" s="225"/>
      <c r="H1329" s="227" t="s">
        <v>19</v>
      </c>
      <c r="I1329" s="229"/>
      <c r="J1329" s="225"/>
      <c r="K1329" s="225"/>
      <c r="L1329" s="230"/>
      <c r="M1329" s="231"/>
      <c r="N1329" s="232"/>
      <c r="O1329" s="232"/>
      <c r="P1329" s="232"/>
      <c r="Q1329" s="232"/>
      <c r="R1329" s="232"/>
      <c r="S1329" s="232"/>
      <c r="T1329" s="23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34" t="s">
        <v>132</v>
      </c>
      <c r="AU1329" s="234" t="s">
        <v>85</v>
      </c>
      <c r="AV1329" s="13" t="s">
        <v>83</v>
      </c>
      <c r="AW1329" s="13" t="s">
        <v>37</v>
      </c>
      <c r="AX1329" s="13" t="s">
        <v>75</v>
      </c>
      <c r="AY1329" s="234" t="s">
        <v>122</v>
      </c>
    </row>
    <row r="1330" s="14" customFormat="1">
      <c r="A1330" s="14"/>
      <c r="B1330" s="235"/>
      <c r="C1330" s="236"/>
      <c r="D1330" s="226" t="s">
        <v>132</v>
      </c>
      <c r="E1330" s="237" t="s">
        <v>19</v>
      </c>
      <c r="F1330" s="238" t="s">
        <v>146</v>
      </c>
      <c r="G1330" s="236"/>
      <c r="H1330" s="239">
        <v>3</v>
      </c>
      <c r="I1330" s="240"/>
      <c r="J1330" s="236"/>
      <c r="K1330" s="236"/>
      <c r="L1330" s="241"/>
      <c r="M1330" s="242"/>
      <c r="N1330" s="243"/>
      <c r="O1330" s="243"/>
      <c r="P1330" s="243"/>
      <c r="Q1330" s="243"/>
      <c r="R1330" s="243"/>
      <c r="S1330" s="243"/>
      <c r="T1330" s="24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45" t="s">
        <v>132</v>
      </c>
      <c r="AU1330" s="245" t="s">
        <v>85</v>
      </c>
      <c r="AV1330" s="14" t="s">
        <v>85</v>
      </c>
      <c r="AW1330" s="14" t="s">
        <v>37</v>
      </c>
      <c r="AX1330" s="14" t="s">
        <v>75</v>
      </c>
      <c r="AY1330" s="245" t="s">
        <v>122</v>
      </c>
    </row>
    <row r="1331" s="13" customFormat="1">
      <c r="A1331" s="13"/>
      <c r="B1331" s="224"/>
      <c r="C1331" s="225"/>
      <c r="D1331" s="226" t="s">
        <v>132</v>
      </c>
      <c r="E1331" s="227" t="s">
        <v>19</v>
      </c>
      <c r="F1331" s="228" t="s">
        <v>1090</v>
      </c>
      <c r="G1331" s="225"/>
      <c r="H1331" s="227" t="s">
        <v>19</v>
      </c>
      <c r="I1331" s="229"/>
      <c r="J1331" s="225"/>
      <c r="K1331" s="225"/>
      <c r="L1331" s="230"/>
      <c r="M1331" s="231"/>
      <c r="N1331" s="232"/>
      <c r="O1331" s="232"/>
      <c r="P1331" s="232"/>
      <c r="Q1331" s="232"/>
      <c r="R1331" s="232"/>
      <c r="S1331" s="232"/>
      <c r="T1331" s="23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4" t="s">
        <v>132</v>
      </c>
      <c r="AU1331" s="234" t="s">
        <v>85</v>
      </c>
      <c r="AV1331" s="13" t="s">
        <v>83</v>
      </c>
      <c r="AW1331" s="13" t="s">
        <v>37</v>
      </c>
      <c r="AX1331" s="13" t="s">
        <v>75</v>
      </c>
      <c r="AY1331" s="234" t="s">
        <v>122</v>
      </c>
    </row>
    <row r="1332" s="14" customFormat="1">
      <c r="A1332" s="14"/>
      <c r="B1332" s="235"/>
      <c r="C1332" s="236"/>
      <c r="D1332" s="226" t="s">
        <v>132</v>
      </c>
      <c r="E1332" s="237" t="s">
        <v>19</v>
      </c>
      <c r="F1332" s="238" t="s">
        <v>83</v>
      </c>
      <c r="G1332" s="236"/>
      <c r="H1332" s="239">
        <v>1</v>
      </c>
      <c r="I1332" s="240"/>
      <c r="J1332" s="236"/>
      <c r="K1332" s="236"/>
      <c r="L1332" s="241"/>
      <c r="M1332" s="242"/>
      <c r="N1332" s="243"/>
      <c r="O1332" s="243"/>
      <c r="P1332" s="243"/>
      <c r="Q1332" s="243"/>
      <c r="R1332" s="243"/>
      <c r="S1332" s="243"/>
      <c r="T1332" s="24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45" t="s">
        <v>132</v>
      </c>
      <c r="AU1332" s="245" t="s">
        <v>85</v>
      </c>
      <c r="AV1332" s="14" t="s">
        <v>85</v>
      </c>
      <c r="AW1332" s="14" t="s">
        <v>37</v>
      </c>
      <c r="AX1332" s="14" t="s">
        <v>75</v>
      </c>
      <c r="AY1332" s="245" t="s">
        <v>122</v>
      </c>
    </row>
    <row r="1333" s="13" customFormat="1">
      <c r="A1333" s="13"/>
      <c r="B1333" s="224"/>
      <c r="C1333" s="225"/>
      <c r="D1333" s="226" t="s">
        <v>132</v>
      </c>
      <c r="E1333" s="227" t="s">
        <v>19</v>
      </c>
      <c r="F1333" s="228" t="s">
        <v>1091</v>
      </c>
      <c r="G1333" s="225"/>
      <c r="H1333" s="227" t="s">
        <v>19</v>
      </c>
      <c r="I1333" s="229"/>
      <c r="J1333" s="225"/>
      <c r="K1333" s="225"/>
      <c r="L1333" s="230"/>
      <c r="M1333" s="231"/>
      <c r="N1333" s="232"/>
      <c r="O1333" s="232"/>
      <c r="P1333" s="232"/>
      <c r="Q1333" s="232"/>
      <c r="R1333" s="232"/>
      <c r="S1333" s="232"/>
      <c r="T1333" s="23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34" t="s">
        <v>132</v>
      </c>
      <c r="AU1333" s="234" t="s">
        <v>85</v>
      </c>
      <c r="AV1333" s="13" t="s">
        <v>83</v>
      </c>
      <c r="AW1333" s="13" t="s">
        <v>37</v>
      </c>
      <c r="AX1333" s="13" t="s">
        <v>75</v>
      </c>
      <c r="AY1333" s="234" t="s">
        <v>122</v>
      </c>
    </row>
    <row r="1334" s="14" customFormat="1">
      <c r="A1334" s="14"/>
      <c r="B1334" s="235"/>
      <c r="C1334" s="236"/>
      <c r="D1334" s="226" t="s">
        <v>132</v>
      </c>
      <c r="E1334" s="237" t="s">
        <v>19</v>
      </c>
      <c r="F1334" s="238" t="s">
        <v>176</v>
      </c>
      <c r="G1334" s="236"/>
      <c r="H1334" s="239">
        <v>7</v>
      </c>
      <c r="I1334" s="240"/>
      <c r="J1334" s="236"/>
      <c r="K1334" s="236"/>
      <c r="L1334" s="241"/>
      <c r="M1334" s="242"/>
      <c r="N1334" s="243"/>
      <c r="O1334" s="243"/>
      <c r="P1334" s="243"/>
      <c r="Q1334" s="243"/>
      <c r="R1334" s="243"/>
      <c r="S1334" s="243"/>
      <c r="T1334" s="24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45" t="s">
        <v>132</v>
      </c>
      <c r="AU1334" s="245" t="s">
        <v>85</v>
      </c>
      <c r="AV1334" s="14" t="s">
        <v>85</v>
      </c>
      <c r="AW1334" s="14" t="s">
        <v>37</v>
      </c>
      <c r="AX1334" s="14" t="s">
        <v>75</v>
      </c>
      <c r="AY1334" s="245" t="s">
        <v>122</v>
      </c>
    </row>
    <row r="1335" s="13" customFormat="1">
      <c r="A1335" s="13"/>
      <c r="B1335" s="224"/>
      <c r="C1335" s="225"/>
      <c r="D1335" s="226" t="s">
        <v>132</v>
      </c>
      <c r="E1335" s="227" t="s">
        <v>19</v>
      </c>
      <c r="F1335" s="228" t="s">
        <v>1092</v>
      </c>
      <c r="G1335" s="225"/>
      <c r="H1335" s="227" t="s">
        <v>19</v>
      </c>
      <c r="I1335" s="229"/>
      <c r="J1335" s="225"/>
      <c r="K1335" s="225"/>
      <c r="L1335" s="230"/>
      <c r="M1335" s="231"/>
      <c r="N1335" s="232"/>
      <c r="O1335" s="232"/>
      <c r="P1335" s="232"/>
      <c r="Q1335" s="232"/>
      <c r="R1335" s="232"/>
      <c r="S1335" s="232"/>
      <c r="T1335" s="23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T1335" s="234" t="s">
        <v>132</v>
      </c>
      <c r="AU1335" s="234" t="s">
        <v>85</v>
      </c>
      <c r="AV1335" s="13" t="s">
        <v>83</v>
      </c>
      <c r="AW1335" s="13" t="s">
        <v>37</v>
      </c>
      <c r="AX1335" s="13" t="s">
        <v>75</v>
      </c>
      <c r="AY1335" s="234" t="s">
        <v>122</v>
      </c>
    </row>
    <row r="1336" s="14" customFormat="1">
      <c r="A1336" s="14"/>
      <c r="B1336" s="235"/>
      <c r="C1336" s="236"/>
      <c r="D1336" s="226" t="s">
        <v>132</v>
      </c>
      <c r="E1336" s="237" t="s">
        <v>19</v>
      </c>
      <c r="F1336" s="238" t="s">
        <v>146</v>
      </c>
      <c r="G1336" s="236"/>
      <c r="H1336" s="239">
        <v>3</v>
      </c>
      <c r="I1336" s="240"/>
      <c r="J1336" s="236"/>
      <c r="K1336" s="236"/>
      <c r="L1336" s="241"/>
      <c r="M1336" s="242"/>
      <c r="N1336" s="243"/>
      <c r="O1336" s="243"/>
      <c r="P1336" s="243"/>
      <c r="Q1336" s="243"/>
      <c r="R1336" s="243"/>
      <c r="S1336" s="243"/>
      <c r="T1336" s="24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5" t="s">
        <v>132</v>
      </c>
      <c r="AU1336" s="245" t="s">
        <v>85</v>
      </c>
      <c r="AV1336" s="14" t="s">
        <v>85</v>
      </c>
      <c r="AW1336" s="14" t="s">
        <v>37</v>
      </c>
      <c r="AX1336" s="14" t="s">
        <v>75</v>
      </c>
      <c r="AY1336" s="245" t="s">
        <v>122</v>
      </c>
    </row>
    <row r="1337" s="13" customFormat="1">
      <c r="A1337" s="13"/>
      <c r="B1337" s="224"/>
      <c r="C1337" s="225"/>
      <c r="D1337" s="226" t="s">
        <v>132</v>
      </c>
      <c r="E1337" s="227" t="s">
        <v>19</v>
      </c>
      <c r="F1337" s="228" t="s">
        <v>1093</v>
      </c>
      <c r="G1337" s="225"/>
      <c r="H1337" s="227" t="s">
        <v>19</v>
      </c>
      <c r="I1337" s="229"/>
      <c r="J1337" s="225"/>
      <c r="K1337" s="225"/>
      <c r="L1337" s="230"/>
      <c r="M1337" s="231"/>
      <c r="N1337" s="232"/>
      <c r="O1337" s="232"/>
      <c r="P1337" s="232"/>
      <c r="Q1337" s="232"/>
      <c r="R1337" s="232"/>
      <c r="S1337" s="232"/>
      <c r="T1337" s="23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4" t="s">
        <v>132</v>
      </c>
      <c r="AU1337" s="234" t="s">
        <v>85</v>
      </c>
      <c r="AV1337" s="13" t="s">
        <v>83</v>
      </c>
      <c r="AW1337" s="13" t="s">
        <v>37</v>
      </c>
      <c r="AX1337" s="13" t="s">
        <v>75</v>
      </c>
      <c r="AY1337" s="234" t="s">
        <v>122</v>
      </c>
    </row>
    <row r="1338" s="14" customFormat="1">
      <c r="A1338" s="14"/>
      <c r="B1338" s="235"/>
      <c r="C1338" s="236"/>
      <c r="D1338" s="226" t="s">
        <v>132</v>
      </c>
      <c r="E1338" s="237" t="s">
        <v>19</v>
      </c>
      <c r="F1338" s="238" t="s">
        <v>163</v>
      </c>
      <c r="G1338" s="236"/>
      <c r="H1338" s="239">
        <v>5</v>
      </c>
      <c r="I1338" s="240"/>
      <c r="J1338" s="236"/>
      <c r="K1338" s="236"/>
      <c r="L1338" s="241"/>
      <c r="M1338" s="242"/>
      <c r="N1338" s="243"/>
      <c r="O1338" s="243"/>
      <c r="P1338" s="243"/>
      <c r="Q1338" s="243"/>
      <c r="R1338" s="243"/>
      <c r="S1338" s="243"/>
      <c r="T1338" s="24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45" t="s">
        <v>132</v>
      </c>
      <c r="AU1338" s="245" t="s">
        <v>85</v>
      </c>
      <c r="AV1338" s="14" t="s">
        <v>85</v>
      </c>
      <c r="AW1338" s="14" t="s">
        <v>37</v>
      </c>
      <c r="AX1338" s="14" t="s">
        <v>75</v>
      </c>
      <c r="AY1338" s="245" t="s">
        <v>122</v>
      </c>
    </row>
    <row r="1339" s="13" customFormat="1">
      <c r="A1339" s="13"/>
      <c r="B1339" s="224"/>
      <c r="C1339" s="225"/>
      <c r="D1339" s="226" t="s">
        <v>132</v>
      </c>
      <c r="E1339" s="227" t="s">
        <v>19</v>
      </c>
      <c r="F1339" s="228" t="s">
        <v>1094</v>
      </c>
      <c r="G1339" s="225"/>
      <c r="H1339" s="227" t="s">
        <v>19</v>
      </c>
      <c r="I1339" s="229"/>
      <c r="J1339" s="225"/>
      <c r="K1339" s="225"/>
      <c r="L1339" s="230"/>
      <c r="M1339" s="231"/>
      <c r="N1339" s="232"/>
      <c r="O1339" s="232"/>
      <c r="P1339" s="232"/>
      <c r="Q1339" s="232"/>
      <c r="R1339" s="232"/>
      <c r="S1339" s="232"/>
      <c r="T1339" s="23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T1339" s="234" t="s">
        <v>132</v>
      </c>
      <c r="AU1339" s="234" t="s">
        <v>85</v>
      </c>
      <c r="AV1339" s="13" t="s">
        <v>83</v>
      </c>
      <c r="AW1339" s="13" t="s">
        <v>37</v>
      </c>
      <c r="AX1339" s="13" t="s">
        <v>75</v>
      </c>
      <c r="AY1339" s="234" t="s">
        <v>122</v>
      </c>
    </row>
    <row r="1340" s="14" customFormat="1">
      <c r="A1340" s="14"/>
      <c r="B1340" s="235"/>
      <c r="C1340" s="236"/>
      <c r="D1340" s="226" t="s">
        <v>132</v>
      </c>
      <c r="E1340" s="237" t="s">
        <v>19</v>
      </c>
      <c r="F1340" s="238" t="s">
        <v>129</v>
      </c>
      <c r="G1340" s="236"/>
      <c r="H1340" s="239">
        <v>4</v>
      </c>
      <c r="I1340" s="240"/>
      <c r="J1340" s="236"/>
      <c r="K1340" s="236"/>
      <c r="L1340" s="241"/>
      <c r="M1340" s="242"/>
      <c r="N1340" s="243"/>
      <c r="O1340" s="243"/>
      <c r="P1340" s="243"/>
      <c r="Q1340" s="243"/>
      <c r="R1340" s="243"/>
      <c r="S1340" s="243"/>
      <c r="T1340" s="24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T1340" s="245" t="s">
        <v>132</v>
      </c>
      <c r="AU1340" s="245" t="s">
        <v>85</v>
      </c>
      <c r="AV1340" s="14" t="s">
        <v>85</v>
      </c>
      <c r="AW1340" s="14" t="s">
        <v>37</v>
      </c>
      <c r="AX1340" s="14" t="s">
        <v>75</v>
      </c>
      <c r="AY1340" s="245" t="s">
        <v>122</v>
      </c>
    </row>
    <row r="1341" s="13" customFormat="1">
      <c r="A1341" s="13"/>
      <c r="B1341" s="224"/>
      <c r="C1341" s="225"/>
      <c r="D1341" s="226" t="s">
        <v>132</v>
      </c>
      <c r="E1341" s="227" t="s">
        <v>19</v>
      </c>
      <c r="F1341" s="228" t="s">
        <v>1095</v>
      </c>
      <c r="G1341" s="225"/>
      <c r="H1341" s="227" t="s">
        <v>19</v>
      </c>
      <c r="I1341" s="229"/>
      <c r="J1341" s="225"/>
      <c r="K1341" s="225"/>
      <c r="L1341" s="230"/>
      <c r="M1341" s="231"/>
      <c r="N1341" s="232"/>
      <c r="O1341" s="232"/>
      <c r="P1341" s="232"/>
      <c r="Q1341" s="232"/>
      <c r="R1341" s="232"/>
      <c r="S1341" s="232"/>
      <c r="T1341" s="23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34" t="s">
        <v>132</v>
      </c>
      <c r="AU1341" s="234" t="s">
        <v>85</v>
      </c>
      <c r="AV1341" s="13" t="s">
        <v>83</v>
      </c>
      <c r="AW1341" s="13" t="s">
        <v>37</v>
      </c>
      <c r="AX1341" s="13" t="s">
        <v>75</v>
      </c>
      <c r="AY1341" s="234" t="s">
        <v>122</v>
      </c>
    </row>
    <row r="1342" s="14" customFormat="1">
      <c r="A1342" s="14"/>
      <c r="B1342" s="235"/>
      <c r="C1342" s="236"/>
      <c r="D1342" s="226" t="s">
        <v>132</v>
      </c>
      <c r="E1342" s="237" t="s">
        <v>19</v>
      </c>
      <c r="F1342" s="238" t="s">
        <v>150</v>
      </c>
      <c r="G1342" s="236"/>
      <c r="H1342" s="239">
        <v>6</v>
      </c>
      <c r="I1342" s="240"/>
      <c r="J1342" s="236"/>
      <c r="K1342" s="236"/>
      <c r="L1342" s="241"/>
      <c r="M1342" s="242"/>
      <c r="N1342" s="243"/>
      <c r="O1342" s="243"/>
      <c r="P1342" s="243"/>
      <c r="Q1342" s="243"/>
      <c r="R1342" s="243"/>
      <c r="S1342" s="243"/>
      <c r="T1342" s="24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45" t="s">
        <v>132</v>
      </c>
      <c r="AU1342" s="245" t="s">
        <v>85</v>
      </c>
      <c r="AV1342" s="14" t="s">
        <v>85</v>
      </c>
      <c r="AW1342" s="14" t="s">
        <v>37</v>
      </c>
      <c r="AX1342" s="14" t="s">
        <v>75</v>
      </c>
      <c r="AY1342" s="245" t="s">
        <v>122</v>
      </c>
    </row>
    <row r="1343" s="13" customFormat="1">
      <c r="A1343" s="13"/>
      <c r="B1343" s="224"/>
      <c r="C1343" s="225"/>
      <c r="D1343" s="226" t="s">
        <v>132</v>
      </c>
      <c r="E1343" s="227" t="s">
        <v>19</v>
      </c>
      <c r="F1343" s="228" t="s">
        <v>1096</v>
      </c>
      <c r="G1343" s="225"/>
      <c r="H1343" s="227" t="s">
        <v>19</v>
      </c>
      <c r="I1343" s="229"/>
      <c r="J1343" s="225"/>
      <c r="K1343" s="225"/>
      <c r="L1343" s="230"/>
      <c r="M1343" s="231"/>
      <c r="N1343" s="232"/>
      <c r="O1343" s="232"/>
      <c r="P1343" s="232"/>
      <c r="Q1343" s="232"/>
      <c r="R1343" s="232"/>
      <c r="S1343" s="232"/>
      <c r="T1343" s="23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T1343" s="234" t="s">
        <v>132</v>
      </c>
      <c r="AU1343" s="234" t="s">
        <v>85</v>
      </c>
      <c r="AV1343" s="13" t="s">
        <v>83</v>
      </c>
      <c r="AW1343" s="13" t="s">
        <v>37</v>
      </c>
      <c r="AX1343" s="13" t="s">
        <v>75</v>
      </c>
      <c r="AY1343" s="234" t="s">
        <v>122</v>
      </c>
    </row>
    <row r="1344" s="14" customFormat="1">
      <c r="A1344" s="14"/>
      <c r="B1344" s="235"/>
      <c r="C1344" s="236"/>
      <c r="D1344" s="226" t="s">
        <v>132</v>
      </c>
      <c r="E1344" s="237" t="s">
        <v>19</v>
      </c>
      <c r="F1344" s="238" t="s">
        <v>146</v>
      </c>
      <c r="G1344" s="236"/>
      <c r="H1344" s="239">
        <v>3</v>
      </c>
      <c r="I1344" s="240"/>
      <c r="J1344" s="236"/>
      <c r="K1344" s="236"/>
      <c r="L1344" s="241"/>
      <c r="M1344" s="242"/>
      <c r="N1344" s="243"/>
      <c r="O1344" s="243"/>
      <c r="P1344" s="243"/>
      <c r="Q1344" s="243"/>
      <c r="R1344" s="243"/>
      <c r="S1344" s="243"/>
      <c r="T1344" s="24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45" t="s">
        <v>132</v>
      </c>
      <c r="AU1344" s="245" t="s">
        <v>85</v>
      </c>
      <c r="AV1344" s="14" t="s">
        <v>85</v>
      </c>
      <c r="AW1344" s="14" t="s">
        <v>37</v>
      </c>
      <c r="AX1344" s="14" t="s">
        <v>75</v>
      </c>
      <c r="AY1344" s="245" t="s">
        <v>122</v>
      </c>
    </row>
    <row r="1345" s="13" customFormat="1">
      <c r="A1345" s="13"/>
      <c r="B1345" s="224"/>
      <c r="C1345" s="225"/>
      <c r="D1345" s="226" t="s">
        <v>132</v>
      </c>
      <c r="E1345" s="227" t="s">
        <v>19</v>
      </c>
      <c r="F1345" s="228" t="s">
        <v>1097</v>
      </c>
      <c r="G1345" s="225"/>
      <c r="H1345" s="227" t="s">
        <v>19</v>
      </c>
      <c r="I1345" s="229"/>
      <c r="J1345" s="225"/>
      <c r="K1345" s="225"/>
      <c r="L1345" s="230"/>
      <c r="M1345" s="231"/>
      <c r="N1345" s="232"/>
      <c r="O1345" s="232"/>
      <c r="P1345" s="232"/>
      <c r="Q1345" s="232"/>
      <c r="R1345" s="232"/>
      <c r="S1345" s="232"/>
      <c r="T1345" s="23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4" t="s">
        <v>132</v>
      </c>
      <c r="AU1345" s="234" t="s">
        <v>85</v>
      </c>
      <c r="AV1345" s="13" t="s">
        <v>83</v>
      </c>
      <c r="AW1345" s="13" t="s">
        <v>37</v>
      </c>
      <c r="AX1345" s="13" t="s">
        <v>75</v>
      </c>
      <c r="AY1345" s="234" t="s">
        <v>122</v>
      </c>
    </row>
    <row r="1346" s="14" customFormat="1">
      <c r="A1346" s="14"/>
      <c r="B1346" s="235"/>
      <c r="C1346" s="236"/>
      <c r="D1346" s="226" t="s">
        <v>132</v>
      </c>
      <c r="E1346" s="237" t="s">
        <v>19</v>
      </c>
      <c r="F1346" s="238" t="s">
        <v>85</v>
      </c>
      <c r="G1346" s="236"/>
      <c r="H1346" s="239">
        <v>2</v>
      </c>
      <c r="I1346" s="240"/>
      <c r="J1346" s="236"/>
      <c r="K1346" s="236"/>
      <c r="L1346" s="241"/>
      <c r="M1346" s="242"/>
      <c r="N1346" s="243"/>
      <c r="O1346" s="243"/>
      <c r="P1346" s="243"/>
      <c r="Q1346" s="243"/>
      <c r="R1346" s="243"/>
      <c r="S1346" s="243"/>
      <c r="T1346" s="24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45" t="s">
        <v>132</v>
      </c>
      <c r="AU1346" s="245" t="s">
        <v>85</v>
      </c>
      <c r="AV1346" s="14" t="s">
        <v>85</v>
      </c>
      <c r="AW1346" s="14" t="s">
        <v>37</v>
      </c>
      <c r="AX1346" s="14" t="s">
        <v>75</v>
      </c>
      <c r="AY1346" s="245" t="s">
        <v>122</v>
      </c>
    </row>
    <row r="1347" s="13" customFormat="1">
      <c r="A1347" s="13"/>
      <c r="B1347" s="224"/>
      <c r="C1347" s="225"/>
      <c r="D1347" s="226" t="s">
        <v>132</v>
      </c>
      <c r="E1347" s="227" t="s">
        <v>19</v>
      </c>
      <c r="F1347" s="228" t="s">
        <v>1098</v>
      </c>
      <c r="G1347" s="225"/>
      <c r="H1347" s="227" t="s">
        <v>19</v>
      </c>
      <c r="I1347" s="229"/>
      <c r="J1347" s="225"/>
      <c r="K1347" s="225"/>
      <c r="L1347" s="230"/>
      <c r="M1347" s="231"/>
      <c r="N1347" s="232"/>
      <c r="O1347" s="232"/>
      <c r="P1347" s="232"/>
      <c r="Q1347" s="232"/>
      <c r="R1347" s="232"/>
      <c r="S1347" s="232"/>
      <c r="T1347" s="23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4" t="s">
        <v>132</v>
      </c>
      <c r="AU1347" s="234" t="s">
        <v>85</v>
      </c>
      <c r="AV1347" s="13" t="s">
        <v>83</v>
      </c>
      <c r="AW1347" s="13" t="s">
        <v>37</v>
      </c>
      <c r="AX1347" s="13" t="s">
        <v>75</v>
      </c>
      <c r="AY1347" s="234" t="s">
        <v>122</v>
      </c>
    </row>
    <row r="1348" s="14" customFormat="1">
      <c r="A1348" s="14"/>
      <c r="B1348" s="235"/>
      <c r="C1348" s="236"/>
      <c r="D1348" s="226" t="s">
        <v>132</v>
      </c>
      <c r="E1348" s="237" t="s">
        <v>19</v>
      </c>
      <c r="F1348" s="238" t="s">
        <v>129</v>
      </c>
      <c r="G1348" s="236"/>
      <c r="H1348" s="239">
        <v>4</v>
      </c>
      <c r="I1348" s="240"/>
      <c r="J1348" s="236"/>
      <c r="K1348" s="236"/>
      <c r="L1348" s="241"/>
      <c r="M1348" s="242"/>
      <c r="N1348" s="243"/>
      <c r="O1348" s="243"/>
      <c r="P1348" s="243"/>
      <c r="Q1348" s="243"/>
      <c r="R1348" s="243"/>
      <c r="S1348" s="243"/>
      <c r="T1348" s="24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45" t="s">
        <v>132</v>
      </c>
      <c r="AU1348" s="245" t="s">
        <v>85</v>
      </c>
      <c r="AV1348" s="14" t="s">
        <v>85</v>
      </c>
      <c r="AW1348" s="14" t="s">
        <v>37</v>
      </c>
      <c r="AX1348" s="14" t="s">
        <v>75</v>
      </c>
      <c r="AY1348" s="245" t="s">
        <v>122</v>
      </c>
    </row>
    <row r="1349" s="13" customFormat="1">
      <c r="A1349" s="13"/>
      <c r="B1349" s="224"/>
      <c r="C1349" s="225"/>
      <c r="D1349" s="226" t="s">
        <v>132</v>
      </c>
      <c r="E1349" s="227" t="s">
        <v>19</v>
      </c>
      <c r="F1349" s="228" t="s">
        <v>1099</v>
      </c>
      <c r="G1349" s="225"/>
      <c r="H1349" s="227" t="s">
        <v>19</v>
      </c>
      <c r="I1349" s="229"/>
      <c r="J1349" s="225"/>
      <c r="K1349" s="225"/>
      <c r="L1349" s="230"/>
      <c r="M1349" s="231"/>
      <c r="N1349" s="232"/>
      <c r="O1349" s="232"/>
      <c r="P1349" s="232"/>
      <c r="Q1349" s="232"/>
      <c r="R1349" s="232"/>
      <c r="S1349" s="232"/>
      <c r="T1349" s="23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4" t="s">
        <v>132</v>
      </c>
      <c r="AU1349" s="234" t="s">
        <v>85</v>
      </c>
      <c r="AV1349" s="13" t="s">
        <v>83</v>
      </c>
      <c r="AW1349" s="13" t="s">
        <v>37</v>
      </c>
      <c r="AX1349" s="13" t="s">
        <v>75</v>
      </c>
      <c r="AY1349" s="234" t="s">
        <v>122</v>
      </c>
    </row>
    <row r="1350" s="14" customFormat="1">
      <c r="A1350" s="14"/>
      <c r="B1350" s="235"/>
      <c r="C1350" s="236"/>
      <c r="D1350" s="226" t="s">
        <v>132</v>
      </c>
      <c r="E1350" s="237" t="s">
        <v>19</v>
      </c>
      <c r="F1350" s="238" t="s">
        <v>150</v>
      </c>
      <c r="G1350" s="236"/>
      <c r="H1350" s="239">
        <v>6</v>
      </c>
      <c r="I1350" s="240"/>
      <c r="J1350" s="236"/>
      <c r="K1350" s="236"/>
      <c r="L1350" s="241"/>
      <c r="M1350" s="242"/>
      <c r="N1350" s="243"/>
      <c r="O1350" s="243"/>
      <c r="P1350" s="243"/>
      <c r="Q1350" s="243"/>
      <c r="R1350" s="243"/>
      <c r="S1350" s="243"/>
      <c r="T1350" s="24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45" t="s">
        <v>132</v>
      </c>
      <c r="AU1350" s="245" t="s">
        <v>85</v>
      </c>
      <c r="AV1350" s="14" t="s">
        <v>85</v>
      </c>
      <c r="AW1350" s="14" t="s">
        <v>37</v>
      </c>
      <c r="AX1350" s="14" t="s">
        <v>75</v>
      </c>
      <c r="AY1350" s="245" t="s">
        <v>122</v>
      </c>
    </row>
    <row r="1351" s="13" customFormat="1">
      <c r="A1351" s="13"/>
      <c r="B1351" s="224"/>
      <c r="C1351" s="225"/>
      <c r="D1351" s="226" t="s">
        <v>132</v>
      </c>
      <c r="E1351" s="227" t="s">
        <v>19</v>
      </c>
      <c r="F1351" s="228" t="s">
        <v>1100</v>
      </c>
      <c r="G1351" s="225"/>
      <c r="H1351" s="227" t="s">
        <v>19</v>
      </c>
      <c r="I1351" s="229"/>
      <c r="J1351" s="225"/>
      <c r="K1351" s="225"/>
      <c r="L1351" s="230"/>
      <c r="M1351" s="231"/>
      <c r="N1351" s="232"/>
      <c r="O1351" s="232"/>
      <c r="P1351" s="232"/>
      <c r="Q1351" s="232"/>
      <c r="R1351" s="232"/>
      <c r="S1351" s="232"/>
      <c r="T1351" s="23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4" t="s">
        <v>132</v>
      </c>
      <c r="AU1351" s="234" t="s">
        <v>85</v>
      </c>
      <c r="AV1351" s="13" t="s">
        <v>83</v>
      </c>
      <c r="AW1351" s="13" t="s">
        <v>37</v>
      </c>
      <c r="AX1351" s="13" t="s">
        <v>75</v>
      </c>
      <c r="AY1351" s="234" t="s">
        <v>122</v>
      </c>
    </row>
    <row r="1352" s="14" customFormat="1">
      <c r="A1352" s="14"/>
      <c r="B1352" s="235"/>
      <c r="C1352" s="236"/>
      <c r="D1352" s="226" t="s">
        <v>132</v>
      </c>
      <c r="E1352" s="237" t="s">
        <v>19</v>
      </c>
      <c r="F1352" s="238" t="s">
        <v>146</v>
      </c>
      <c r="G1352" s="236"/>
      <c r="H1352" s="239">
        <v>3</v>
      </c>
      <c r="I1352" s="240"/>
      <c r="J1352" s="236"/>
      <c r="K1352" s="236"/>
      <c r="L1352" s="241"/>
      <c r="M1352" s="242"/>
      <c r="N1352" s="243"/>
      <c r="O1352" s="243"/>
      <c r="P1352" s="243"/>
      <c r="Q1352" s="243"/>
      <c r="R1352" s="243"/>
      <c r="S1352" s="243"/>
      <c r="T1352" s="24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T1352" s="245" t="s">
        <v>132</v>
      </c>
      <c r="AU1352" s="245" t="s">
        <v>85</v>
      </c>
      <c r="AV1352" s="14" t="s">
        <v>85</v>
      </c>
      <c r="AW1352" s="14" t="s">
        <v>37</v>
      </c>
      <c r="AX1352" s="14" t="s">
        <v>75</v>
      </c>
      <c r="AY1352" s="245" t="s">
        <v>122</v>
      </c>
    </row>
    <row r="1353" s="15" customFormat="1">
      <c r="A1353" s="15"/>
      <c r="B1353" s="246"/>
      <c r="C1353" s="247"/>
      <c r="D1353" s="226" t="s">
        <v>132</v>
      </c>
      <c r="E1353" s="248" t="s">
        <v>19</v>
      </c>
      <c r="F1353" s="249" t="s">
        <v>140</v>
      </c>
      <c r="G1353" s="247"/>
      <c r="H1353" s="250">
        <v>53</v>
      </c>
      <c r="I1353" s="251"/>
      <c r="J1353" s="247"/>
      <c r="K1353" s="247"/>
      <c r="L1353" s="252"/>
      <c r="M1353" s="253"/>
      <c r="N1353" s="254"/>
      <c r="O1353" s="254"/>
      <c r="P1353" s="254"/>
      <c r="Q1353" s="254"/>
      <c r="R1353" s="254"/>
      <c r="S1353" s="254"/>
      <c r="T1353" s="255"/>
      <c r="U1353" s="15"/>
      <c r="V1353" s="15"/>
      <c r="W1353" s="15"/>
      <c r="X1353" s="15"/>
      <c r="Y1353" s="15"/>
      <c r="Z1353" s="15"/>
      <c r="AA1353" s="15"/>
      <c r="AB1353" s="15"/>
      <c r="AC1353" s="15"/>
      <c r="AD1353" s="15"/>
      <c r="AE1353" s="15"/>
      <c r="AT1353" s="256" t="s">
        <v>132</v>
      </c>
      <c r="AU1353" s="256" t="s">
        <v>85</v>
      </c>
      <c r="AV1353" s="15" t="s">
        <v>129</v>
      </c>
      <c r="AW1353" s="15" t="s">
        <v>37</v>
      </c>
      <c r="AX1353" s="15" t="s">
        <v>83</v>
      </c>
      <c r="AY1353" s="256" t="s">
        <v>122</v>
      </c>
    </row>
    <row r="1354" s="2" customFormat="1" ht="16.5" customHeight="1">
      <c r="A1354" s="40"/>
      <c r="B1354" s="41"/>
      <c r="C1354" s="206" t="s">
        <v>1101</v>
      </c>
      <c r="D1354" s="206" t="s">
        <v>124</v>
      </c>
      <c r="E1354" s="207" t="s">
        <v>1102</v>
      </c>
      <c r="F1354" s="208" t="s">
        <v>1103</v>
      </c>
      <c r="G1354" s="209" t="s">
        <v>184</v>
      </c>
      <c r="H1354" s="210">
        <v>53</v>
      </c>
      <c r="I1354" s="211"/>
      <c r="J1354" s="212">
        <f>ROUND(I1354*H1354,2)</f>
        <v>0</v>
      </c>
      <c r="K1354" s="208" t="s">
        <v>128</v>
      </c>
      <c r="L1354" s="46"/>
      <c r="M1354" s="213" t="s">
        <v>19</v>
      </c>
      <c r="N1354" s="214" t="s">
        <v>46</v>
      </c>
      <c r="O1354" s="86"/>
      <c r="P1354" s="215">
        <f>O1354*H1354</f>
        <v>0</v>
      </c>
      <c r="Q1354" s="215">
        <v>0</v>
      </c>
      <c r="R1354" s="215">
        <f>Q1354*H1354</f>
        <v>0</v>
      </c>
      <c r="S1354" s="215">
        <v>0</v>
      </c>
      <c r="T1354" s="216">
        <f>S1354*H1354</f>
        <v>0</v>
      </c>
      <c r="U1354" s="40"/>
      <c r="V1354" s="40"/>
      <c r="W1354" s="40"/>
      <c r="X1354" s="40"/>
      <c r="Y1354" s="40"/>
      <c r="Z1354" s="40"/>
      <c r="AA1354" s="40"/>
      <c r="AB1354" s="40"/>
      <c r="AC1354" s="40"/>
      <c r="AD1354" s="40"/>
      <c r="AE1354" s="40"/>
      <c r="AR1354" s="217" t="s">
        <v>327</v>
      </c>
      <c r="AT1354" s="217" t="s">
        <v>124</v>
      </c>
      <c r="AU1354" s="217" t="s">
        <v>85</v>
      </c>
      <c r="AY1354" s="19" t="s">
        <v>122</v>
      </c>
      <c r="BE1354" s="218">
        <f>IF(N1354="základní",J1354,0)</f>
        <v>0</v>
      </c>
      <c r="BF1354" s="218">
        <f>IF(N1354="snížená",J1354,0)</f>
        <v>0</v>
      </c>
      <c r="BG1354" s="218">
        <f>IF(N1354="zákl. přenesená",J1354,0)</f>
        <v>0</v>
      </c>
      <c r="BH1354" s="218">
        <f>IF(N1354="sníž. přenesená",J1354,0)</f>
        <v>0</v>
      </c>
      <c r="BI1354" s="218">
        <f>IF(N1354="nulová",J1354,0)</f>
        <v>0</v>
      </c>
      <c r="BJ1354" s="19" t="s">
        <v>83</v>
      </c>
      <c r="BK1354" s="218">
        <f>ROUND(I1354*H1354,2)</f>
        <v>0</v>
      </c>
      <c r="BL1354" s="19" t="s">
        <v>327</v>
      </c>
      <c r="BM1354" s="217" t="s">
        <v>1104</v>
      </c>
    </row>
    <row r="1355" s="2" customFormat="1">
      <c r="A1355" s="40"/>
      <c r="B1355" s="41"/>
      <c r="C1355" s="42"/>
      <c r="D1355" s="219" t="s">
        <v>130</v>
      </c>
      <c r="E1355" s="42"/>
      <c r="F1355" s="220" t="s">
        <v>1105</v>
      </c>
      <c r="G1355" s="42"/>
      <c r="H1355" s="42"/>
      <c r="I1355" s="221"/>
      <c r="J1355" s="42"/>
      <c r="K1355" s="42"/>
      <c r="L1355" s="46"/>
      <c r="M1355" s="222"/>
      <c r="N1355" s="223"/>
      <c r="O1355" s="86"/>
      <c r="P1355" s="86"/>
      <c r="Q1355" s="86"/>
      <c r="R1355" s="86"/>
      <c r="S1355" s="86"/>
      <c r="T1355" s="87"/>
      <c r="U1355" s="40"/>
      <c r="V1355" s="40"/>
      <c r="W1355" s="40"/>
      <c r="X1355" s="40"/>
      <c r="Y1355" s="40"/>
      <c r="Z1355" s="40"/>
      <c r="AA1355" s="40"/>
      <c r="AB1355" s="40"/>
      <c r="AC1355" s="40"/>
      <c r="AD1355" s="40"/>
      <c r="AE1355" s="40"/>
      <c r="AT1355" s="19" t="s">
        <v>130</v>
      </c>
      <c r="AU1355" s="19" t="s">
        <v>85</v>
      </c>
    </row>
    <row r="1356" s="13" customFormat="1">
      <c r="A1356" s="13"/>
      <c r="B1356" s="224"/>
      <c r="C1356" s="225"/>
      <c r="D1356" s="226" t="s">
        <v>132</v>
      </c>
      <c r="E1356" s="227" t="s">
        <v>19</v>
      </c>
      <c r="F1356" s="228" t="s">
        <v>1087</v>
      </c>
      <c r="G1356" s="225"/>
      <c r="H1356" s="227" t="s">
        <v>19</v>
      </c>
      <c r="I1356" s="229"/>
      <c r="J1356" s="225"/>
      <c r="K1356" s="225"/>
      <c r="L1356" s="230"/>
      <c r="M1356" s="231"/>
      <c r="N1356" s="232"/>
      <c r="O1356" s="232"/>
      <c r="P1356" s="232"/>
      <c r="Q1356" s="232"/>
      <c r="R1356" s="232"/>
      <c r="S1356" s="232"/>
      <c r="T1356" s="23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34" t="s">
        <v>132</v>
      </c>
      <c r="AU1356" s="234" t="s">
        <v>85</v>
      </c>
      <c r="AV1356" s="13" t="s">
        <v>83</v>
      </c>
      <c r="AW1356" s="13" t="s">
        <v>37</v>
      </c>
      <c r="AX1356" s="13" t="s">
        <v>75</v>
      </c>
      <c r="AY1356" s="234" t="s">
        <v>122</v>
      </c>
    </row>
    <row r="1357" s="13" customFormat="1">
      <c r="A1357" s="13"/>
      <c r="B1357" s="224"/>
      <c r="C1357" s="225"/>
      <c r="D1357" s="226" t="s">
        <v>132</v>
      </c>
      <c r="E1357" s="227" t="s">
        <v>19</v>
      </c>
      <c r="F1357" s="228" t="s">
        <v>1106</v>
      </c>
      <c r="G1357" s="225"/>
      <c r="H1357" s="227" t="s">
        <v>19</v>
      </c>
      <c r="I1357" s="229"/>
      <c r="J1357" s="225"/>
      <c r="K1357" s="225"/>
      <c r="L1357" s="230"/>
      <c r="M1357" s="231"/>
      <c r="N1357" s="232"/>
      <c r="O1357" s="232"/>
      <c r="P1357" s="232"/>
      <c r="Q1357" s="232"/>
      <c r="R1357" s="232"/>
      <c r="S1357" s="232"/>
      <c r="T1357" s="23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34" t="s">
        <v>132</v>
      </c>
      <c r="AU1357" s="234" t="s">
        <v>85</v>
      </c>
      <c r="AV1357" s="13" t="s">
        <v>83</v>
      </c>
      <c r="AW1357" s="13" t="s">
        <v>37</v>
      </c>
      <c r="AX1357" s="13" t="s">
        <v>75</v>
      </c>
      <c r="AY1357" s="234" t="s">
        <v>122</v>
      </c>
    </row>
    <row r="1358" s="14" customFormat="1">
      <c r="A1358" s="14"/>
      <c r="B1358" s="235"/>
      <c r="C1358" s="236"/>
      <c r="D1358" s="226" t="s">
        <v>132</v>
      </c>
      <c r="E1358" s="237" t="s">
        <v>19</v>
      </c>
      <c r="F1358" s="238" t="s">
        <v>449</v>
      </c>
      <c r="G1358" s="236"/>
      <c r="H1358" s="239">
        <v>53</v>
      </c>
      <c r="I1358" s="240"/>
      <c r="J1358" s="236"/>
      <c r="K1358" s="236"/>
      <c r="L1358" s="241"/>
      <c r="M1358" s="242"/>
      <c r="N1358" s="243"/>
      <c r="O1358" s="243"/>
      <c r="P1358" s="243"/>
      <c r="Q1358" s="243"/>
      <c r="R1358" s="243"/>
      <c r="S1358" s="243"/>
      <c r="T1358" s="24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45" t="s">
        <v>132</v>
      </c>
      <c r="AU1358" s="245" t="s">
        <v>85</v>
      </c>
      <c r="AV1358" s="14" t="s">
        <v>85</v>
      </c>
      <c r="AW1358" s="14" t="s">
        <v>37</v>
      </c>
      <c r="AX1358" s="14" t="s">
        <v>75</v>
      </c>
      <c r="AY1358" s="245" t="s">
        <v>122</v>
      </c>
    </row>
    <row r="1359" s="15" customFormat="1">
      <c r="A1359" s="15"/>
      <c r="B1359" s="246"/>
      <c r="C1359" s="247"/>
      <c r="D1359" s="226" t="s">
        <v>132</v>
      </c>
      <c r="E1359" s="248" t="s">
        <v>19</v>
      </c>
      <c r="F1359" s="249" t="s">
        <v>140</v>
      </c>
      <c r="G1359" s="247"/>
      <c r="H1359" s="250">
        <v>53</v>
      </c>
      <c r="I1359" s="251"/>
      <c r="J1359" s="247"/>
      <c r="K1359" s="247"/>
      <c r="L1359" s="252"/>
      <c r="M1359" s="253"/>
      <c r="N1359" s="254"/>
      <c r="O1359" s="254"/>
      <c r="P1359" s="254"/>
      <c r="Q1359" s="254"/>
      <c r="R1359" s="254"/>
      <c r="S1359" s="254"/>
      <c r="T1359" s="255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T1359" s="256" t="s">
        <v>132</v>
      </c>
      <c r="AU1359" s="256" t="s">
        <v>85</v>
      </c>
      <c r="AV1359" s="15" t="s">
        <v>129</v>
      </c>
      <c r="AW1359" s="15" t="s">
        <v>37</v>
      </c>
      <c r="AX1359" s="15" t="s">
        <v>83</v>
      </c>
      <c r="AY1359" s="256" t="s">
        <v>122</v>
      </c>
    </row>
    <row r="1360" s="2" customFormat="1" ht="16.5" customHeight="1">
      <c r="A1360" s="40"/>
      <c r="B1360" s="41"/>
      <c r="C1360" s="257" t="s">
        <v>648</v>
      </c>
      <c r="D1360" s="257" t="s">
        <v>205</v>
      </c>
      <c r="E1360" s="258" t="s">
        <v>1107</v>
      </c>
      <c r="F1360" s="259" t="s">
        <v>1108</v>
      </c>
      <c r="G1360" s="260" t="s">
        <v>184</v>
      </c>
      <c r="H1360" s="261">
        <v>69</v>
      </c>
      <c r="I1360" s="262"/>
      <c r="J1360" s="263">
        <f>ROUND(I1360*H1360,2)</f>
        <v>0</v>
      </c>
      <c r="K1360" s="259" t="s">
        <v>179</v>
      </c>
      <c r="L1360" s="264"/>
      <c r="M1360" s="265" t="s">
        <v>19</v>
      </c>
      <c r="N1360" s="266" t="s">
        <v>46</v>
      </c>
      <c r="O1360" s="86"/>
      <c r="P1360" s="215">
        <f>O1360*H1360</f>
        <v>0</v>
      </c>
      <c r="Q1360" s="215">
        <v>0</v>
      </c>
      <c r="R1360" s="215">
        <f>Q1360*H1360</f>
        <v>0</v>
      </c>
      <c r="S1360" s="215">
        <v>0</v>
      </c>
      <c r="T1360" s="216">
        <f>S1360*H1360</f>
        <v>0</v>
      </c>
      <c r="U1360" s="40"/>
      <c r="V1360" s="40"/>
      <c r="W1360" s="40"/>
      <c r="X1360" s="40"/>
      <c r="Y1360" s="40"/>
      <c r="Z1360" s="40"/>
      <c r="AA1360" s="40"/>
      <c r="AB1360" s="40"/>
      <c r="AC1360" s="40"/>
      <c r="AD1360" s="40"/>
      <c r="AE1360" s="40"/>
      <c r="AR1360" s="217" t="s">
        <v>513</v>
      </c>
      <c r="AT1360" s="217" t="s">
        <v>205</v>
      </c>
      <c r="AU1360" s="217" t="s">
        <v>85</v>
      </c>
      <c r="AY1360" s="19" t="s">
        <v>122</v>
      </c>
      <c r="BE1360" s="218">
        <f>IF(N1360="základní",J1360,0)</f>
        <v>0</v>
      </c>
      <c r="BF1360" s="218">
        <f>IF(N1360="snížená",J1360,0)</f>
        <v>0</v>
      </c>
      <c r="BG1360" s="218">
        <f>IF(N1360="zákl. přenesená",J1360,0)</f>
        <v>0</v>
      </c>
      <c r="BH1360" s="218">
        <f>IF(N1360="sníž. přenesená",J1360,0)</f>
        <v>0</v>
      </c>
      <c r="BI1360" s="218">
        <f>IF(N1360="nulová",J1360,0)</f>
        <v>0</v>
      </c>
      <c r="BJ1360" s="19" t="s">
        <v>83</v>
      </c>
      <c r="BK1360" s="218">
        <f>ROUND(I1360*H1360,2)</f>
        <v>0</v>
      </c>
      <c r="BL1360" s="19" t="s">
        <v>327</v>
      </c>
      <c r="BM1360" s="217" t="s">
        <v>1109</v>
      </c>
    </row>
    <row r="1361" s="13" customFormat="1">
      <c r="A1361" s="13"/>
      <c r="B1361" s="224"/>
      <c r="C1361" s="225"/>
      <c r="D1361" s="226" t="s">
        <v>132</v>
      </c>
      <c r="E1361" s="227" t="s">
        <v>19</v>
      </c>
      <c r="F1361" s="228" t="s">
        <v>421</v>
      </c>
      <c r="G1361" s="225"/>
      <c r="H1361" s="227" t="s">
        <v>19</v>
      </c>
      <c r="I1361" s="229"/>
      <c r="J1361" s="225"/>
      <c r="K1361" s="225"/>
      <c r="L1361" s="230"/>
      <c r="M1361" s="231"/>
      <c r="N1361" s="232"/>
      <c r="O1361" s="232"/>
      <c r="P1361" s="232"/>
      <c r="Q1361" s="232"/>
      <c r="R1361" s="232"/>
      <c r="S1361" s="232"/>
      <c r="T1361" s="23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34" t="s">
        <v>132</v>
      </c>
      <c r="AU1361" s="234" t="s">
        <v>85</v>
      </c>
      <c r="AV1361" s="13" t="s">
        <v>83</v>
      </c>
      <c r="AW1361" s="13" t="s">
        <v>37</v>
      </c>
      <c r="AX1361" s="13" t="s">
        <v>75</v>
      </c>
      <c r="AY1361" s="234" t="s">
        <v>122</v>
      </c>
    </row>
    <row r="1362" s="13" customFormat="1">
      <c r="A1362" s="13"/>
      <c r="B1362" s="224"/>
      <c r="C1362" s="225"/>
      <c r="D1362" s="226" t="s">
        <v>132</v>
      </c>
      <c r="E1362" s="227" t="s">
        <v>19</v>
      </c>
      <c r="F1362" s="228" t="s">
        <v>1110</v>
      </c>
      <c r="G1362" s="225"/>
      <c r="H1362" s="227" t="s">
        <v>19</v>
      </c>
      <c r="I1362" s="229"/>
      <c r="J1362" s="225"/>
      <c r="K1362" s="225"/>
      <c r="L1362" s="230"/>
      <c r="M1362" s="231"/>
      <c r="N1362" s="232"/>
      <c r="O1362" s="232"/>
      <c r="P1362" s="232"/>
      <c r="Q1362" s="232"/>
      <c r="R1362" s="232"/>
      <c r="S1362" s="232"/>
      <c r="T1362" s="23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34" t="s">
        <v>132</v>
      </c>
      <c r="AU1362" s="234" t="s">
        <v>85</v>
      </c>
      <c r="AV1362" s="13" t="s">
        <v>83</v>
      </c>
      <c r="AW1362" s="13" t="s">
        <v>37</v>
      </c>
      <c r="AX1362" s="13" t="s">
        <v>75</v>
      </c>
      <c r="AY1362" s="234" t="s">
        <v>122</v>
      </c>
    </row>
    <row r="1363" s="14" customFormat="1">
      <c r="A1363" s="14"/>
      <c r="B1363" s="235"/>
      <c r="C1363" s="236"/>
      <c r="D1363" s="226" t="s">
        <v>132</v>
      </c>
      <c r="E1363" s="237" t="s">
        <v>19</v>
      </c>
      <c r="F1363" s="238" t="s">
        <v>1111</v>
      </c>
      <c r="G1363" s="236"/>
      <c r="H1363" s="239">
        <v>8</v>
      </c>
      <c r="I1363" s="240"/>
      <c r="J1363" s="236"/>
      <c r="K1363" s="236"/>
      <c r="L1363" s="241"/>
      <c r="M1363" s="242"/>
      <c r="N1363" s="243"/>
      <c r="O1363" s="243"/>
      <c r="P1363" s="243"/>
      <c r="Q1363" s="243"/>
      <c r="R1363" s="243"/>
      <c r="S1363" s="243"/>
      <c r="T1363" s="24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45" t="s">
        <v>132</v>
      </c>
      <c r="AU1363" s="245" t="s">
        <v>85</v>
      </c>
      <c r="AV1363" s="14" t="s">
        <v>85</v>
      </c>
      <c r="AW1363" s="14" t="s">
        <v>37</v>
      </c>
      <c r="AX1363" s="14" t="s">
        <v>75</v>
      </c>
      <c r="AY1363" s="245" t="s">
        <v>122</v>
      </c>
    </row>
    <row r="1364" s="13" customFormat="1">
      <c r="A1364" s="13"/>
      <c r="B1364" s="224"/>
      <c r="C1364" s="225"/>
      <c r="D1364" s="226" t="s">
        <v>132</v>
      </c>
      <c r="E1364" s="227" t="s">
        <v>19</v>
      </c>
      <c r="F1364" s="228" t="s">
        <v>1112</v>
      </c>
      <c r="G1364" s="225"/>
      <c r="H1364" s="227" t="s">
        <v>19</v>
      </c>
      <c r="I1364" s="229"/>
      <c r="J1364" s="225"/>
      <c r="K1364" s="225"/>
      <c r="L1364" s="230"/>
      <c r="M1364" s="231"/>
      <c r="N1364" s="232"/>
      <c r="O1364" s="232"/>
      <c r="P1364" s="232"/>
      <c r="Q1364" s="232"/>
      <c r="R1364" s="232"/>
      <c r="S1364" s="232"/>
      <c r="T1364" s="23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34" t="s">
        <v>132</v>
      </c>
      <c r="AU1364" s="234" t="s">
        <v>85</v>
      </c>
      <c r="AV1364" s="13" t="s">
        <v>83</v>
      </c>
      <c r="AW1364" s="13" t="s">
        <v>37</v>
      </c>
      <c r="AX1364" s="13" t="s">
        <v>75</v>
      </c>
      <c r="AY1364" s="234" t="s">
        <v>122</v>
      </c>
    </row>
    <row r="1365" s="14" customFormat="1">
      <c r="A1365" s="14"/>
      <c r="B1365" s="235"/>
      <c r="C1365" s="236"/>
      <c r="D1365" s="226" t="s">
        <v>132</v>
      </c>
      <c r="E1365" s="237" t="s">
        <v>19</v>
      </c>
      <c r="F1365" s="238" t="s">
        <v>1113</v>
      </c>
      <c r="G1365" s="236"/>
      <c r="H1365" s="239">
        <v>3</v>
      </c>
      <c r="I1365" s="240"/>
      <c r="J1365" s="236"/>
      <c r="K1365" s="236"/>
      <c r="L1365" s="241"/>
      <c r="M1365" s="242"/>
      <c r="N1365" s="243"/>
      <c r="O1365" s="243"/>
      <c r="P1365" s="243"/>
      <c r="Q1365" s="243"/>
      <c r="R1365" s="243"/>
      <c r="S1365" s="243"/>
      <c r="T1365" s="24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45" t="s">
        <v>132</v>
      </c>
      <c r="AU1365" s="245" t="s">
        <v>85</v>
      </c>
      <c r="AV1365" s="14" t="s">
        <v>85</v>
      </c>
      <c r="AW1365" s="14" t="s">
        <v>37</v>
      </c>
      <c r="AX1365" s="14" t="s">
        <v>75</v>
      </c>
      <c r="AY1365" s="245" t="s">
        <v>122</v>
      </c>
    </row>
    <row r="1366" s="13" customFormat="1">
      <c r="A1366" s="13"/>
      <c r="B1366" s="224"/>
      <c r="C1366" s="225"/>
      <c r="D1366" s="226" t="s">
        <v>132</v>
      </c>
      <c r="E1366" s="227" t="s">
        <v>19</v>
      </c>
      <c r="F1366" s="228" t="s">
        <v>1114</v>
      </c>
      <c r="G1366" s="225"/>
      <c r="H1366" s="227" t="s">
        <v>19</v>
      </c>
      <c r="I1366" s="229"/>
      <c r="J1366" s="225"/>
      <c r="K1366" s="225"/>
      <c r="L1366" s="230"/>
      <c r="M1366" s="231"/>
      <c r="N1366" s="232"/>
      <c r="O1366" s="232"/>
      <c r="P1366" s="232"/>
      <c r="Q1366" s="232"/>
      <c r="R1366" s="232"/>
      <c r="S1366" s="232"/>
      <c r="T1366" s="23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34" t="s">
        <v>132</v>
      </c>
      <c r="AU1366" s="234" t="s">
        <v>85</v>
      </c>
      <c r="AV1366" s="13" t="s">
        <v>83</v>
      </c>
      <c r="AW1366" s="13" t="s">
        <v>37</v>
      </c>
      <c r="AX1366" s="13" t="s">
        <v>75</v>
      </c>
      <c r="AY1366" s="234" t="s">
        <v>122</v>
      </c>
    </row>
    <row r="1367" s="14" customFormat="1">
      <c r="A1367" s="14"/>
      <c r="B1367" s="235"/>
      <c r="C1367" s="236"/>
      <c r="D1367" s="226" t="s">
        <v>132</v>
      </c>
      <c r="E1367" s="237" t="s">
        <v>19</v>
      </c>
      <c r="F1367" s="238" t="s">
        <v>83</v>
      </c>
      <c r="G1367" s="236"/>
      <c r="H1367" s="239">
        <v>1</v>
      </c>
      <c r="I1367" s="240"/>
      <c r="J1367" s="236"/>
      <c r="K1367" s="236"/>
      <c r="L1367" s="241"/>
      <c r="M1367" s="242"/>
      <c r="N1367" s="243"/>
      <c r="O1367" s="243"/>
      <c r="P1367" s="243"/>
      <c r="Q1367" s="243"/>
      <c r="R1367" s="243"/>
      <c r="S1367" s="243"/>
      <c r="T1367" s="24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45" t="s">
        <v>132</v>
      </c>
      <c r="AU1367" s="245" t="s">
        <v>85</v>
      </c>
      <c r="AV1367" s="14" t="s">
        <v>85</v>
      </c>
      <c r="AW1367" s="14" t="s">
        <v>37</v>
      </c>
      <c r="AX1367" s="14" t="s">
        <v>75</v>
      </c>
      <c r="AY1367" s="245" t="s">
        <v>122</v>
      </c>
    </row>
    <row r="1368" s="13" customFormat="1">
      <c r="A1368" s="13"/>
      <c r="B1368" s="224"/>
      <c r="C1368" s="225"/>
      <c r="D1368" s="226" t="s">
        <v>132</v>
      </c>
      <c r="E1368" s="227" t="s">
        <v>19</v>
      </c>
      <c r="F1368" s="228" t="s">
        <v>1115</v>
      </c>
      <c r="G1368" s="225"/>
      <c r="H1368" s="227" t="s">
        <v>19</v>
      </c>
      <c r="I1368" s="229"/>
      <c r="J1368" s="225"/>
      <c r="K1368" s="225"/>
      <c r="L1368" s="230"/>
      <c r="M1368" s="231"/>
      <c r="N1368" s="232"/>
      <c r="O1368" s="232"/>
      <c r="P1368" s="232"/>
      <c r="Q1368" s="232"/>
      <c r="R1368" s="232"/>
      <c r="S1368" s="232"/>
      <c r="T1368" s="23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4" t="s">
        <v>132</v>
      </c>
      <c r="AU1368" s="234" t="s">
        <v>85</v>
      </c>
      <c r="AV1368" s="13" t="s">
        <v>83</v>
      </c>
      <c r="AW1368" s="13" t="s">
        <v>37</v>
      </c>
      <c r="AX1368" s="13" t="s">
        <v>75</v>
      </c>
      <c r="AY1368" s="234" t="s">
        <v>122</v>
      </c>
    </row>
    <row r="1369" s="14" customFormat="1">
      <c r="A1369" s="14"/>
      <c r="B1369" s="235"/>
      <c r="C1369" s="236"/>
      <c r="D1369" s="226" t="s">
        <v>132</v>
      </c>
      <c r="E1369" s="237" t="s">
        <v>19</v>
      </c>
      <c r="F1369" s="238" t="s">
        <v>1116</v>
      </c>
      <c r="G1369" s="236"/>
      <c r="H1369" s="239">
        <v>9</v>
      </c>
      <c r="I1369" s="240"/>
      <c r="J1369" s="236"/>
      <c r="K1369" s="236"/>
      <c r="L1369" s="241"/>
      <c r="M1369" s="242"/>
      <c r="N1369" s="243"/>
      <c r="O1369" s="243"/>
      <c r="P1369" s="243"/>
      <c r="Q1369" s="243"/>
      <c r="R1369" s="243"/>
      <c r="S1369" s="243"/>
      <c r="T1369" s="24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45" t="s">
        <v>132</v>
      </c>
      <c r="AU1369" s="245" t="s">
        <v>85</v>
      </c>
      <c r="AV1369" s="14" t="s">
        <v>85</v>
      </c>
      <c r="AW1369" s="14" t="s">
        <v>37</v>
      </c>
      <c r="AX1369" s="14" t="s">
        <v>75</v>
      </c>
      <c r="AY1369" s="245" t="s">
        <v>122</v>
      </c>
    </row>
    <row r="1370" s="13" customFormat="1">
      <c r="A1370" s="13"/>
      <c r="B1370" s="224"/>
      <c r="C1370" s="225"/>
      <c r="D1370" s="226" t="s">
        <v>132</v>
      </c>
      <c r="E1370" s="227" t="s">
        <v>19</v>
      </c>
      <c r="F1370" s="228" t="s">
        <v>1117</v>
      </c>
      <c r="G1370" s="225"/>
      <c r="H1370" s="227" t="s">
        <v>19</v>
      </c>
      <c r="I1370" s="229"/>
      <c r="J1370" s="225"/>
      <c r="K1370" s="225"/>
      <c r="L1370" s="230"/>
      <c r="M1370" s="231"/>
      <c r="N1370" s="232"/>
      <c r="O1370" s="232"/>
      <c r="P1370" s="232"/>
      <c r="Q1370" s="232"/>
      <c r="R1370" s="232"/>
      <c r="S1370" s="232"/>
      <c r="T1370" s="23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34" t="s">
        <v>132</v>
      </c>
      <c r="AU1370" s="234" t="s">
        <v>85</v>
      </c>
      <c r="AV1370" s="13" t="s">
        <v>83</v>
      </c>
      <c r="AW1370" s="13" t="s">
        <v>37</v>
      </c>
      <c r="AX1370" s="13" t="s">
        <v>75</v>
      </c>
      <c r="AY1370" s="234" t="s">
        <v>122</v>
      </c>
    </row>
    <row r="1371" s="14" customFormat="1">
      <c r="A1371" s="14"/>
      <c r="B1371" s="235"/>
      <c r="C1371" s="236"/>
      <c r="D1371" s="226" t="s">
        <v>132</v>
      </c>
      <c r="E1371" s="237" t="s">
        <v>19</v>
      </c>
      <c r="F1371" s="238" t="s">
        <v>1118</v>
      </c>
      <c r="G1371" s="236"/>
      <c r="H1371" s="239">
        <v>4</v>
      </c>
      <c r="I1371" s="240"/>
      <c r="J1371" s="236"/>
      <c r="K1371" s="236"/>
      <c r="L1371" s="241"/>
      <c r="M1371" s="242"/>
      <c r="N1371" s="243"/>
      <c r="O1371" s="243"/>
      <c r="P1371" s="243"/>
      <c r="Q1371" s="243"/>
      <c r="R1371" s="243"/>
      <c r="S1371" s="243"/>
      <c r="T1371" s="24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45" t="s">
        <v>132</v>
      </c>
      <c r="AU1371" s="245" t="s">
        <v>85</v>
      </c>
      <c r="AV1371" s="14" t="s">
        <v>85</v>
      </c>
      <c r="AW1371" s="14" t="s">
        <v>37</v>
      </c>
      <c r="AX1371" s="14" t="s">
        <v>75</v>
      </c>
      <c r="AY1371" s="245" t="s">
        <v>122</v>
      </c>
    </row>
    <row r="1372" s="13" customFormat="1">
      <c r="A1372" s="13"/>
      <c r="B1372" s="224"/>
      <c r="C1372" s="225"/>
      <c r="D1372" s="226" t="s">
        <v>132</v>
      </c>
      <c r="E1372" s="227" t="s">
        <v>19</v>
      </c>
      <c r="F1372" s="228" t="s">
        <v>1119</v>
      </c>
      <c r="G1372" s="225"/>
      <c r="H1372" s="227" t="s">
        <v>19</v>
      </c>
      <c r="I1372" s="229"/>
      <c r="J1372" s="225"/>
      <c r="K1372" s="225"/>
      <c r="L1372" s="230"/>
      <c r="M1372" s="231"/>
      <c r="N1372" s="232"/>
      <c r="O1372" s="232"/>
      <c r="P1372" s="232"/>
      <c r="Q1372" s="232"/>
      <c r="R1372" s="232"/>
      <c r="S1372" s="232"/>
      <c r="T1372" s="23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34" t="s">
        <v>132</v>
      </c>
      <c r="AU1372" s="234" t="s">
        <v>85</v>
      </c>
      <c r="AV1372" s="13" t="s">
        <v>83</v>
      </c>
      <c r="AW1372" s="13" t="s">
        <v>37</v>
      </c>
      <c r="AX1372" s="13" t="s">
        <v>75</v>
      </c>
      <c r="AY1372" s="234" t="s">
        <v>122</v>
      </c>
    </row>
    <row r="1373" s="14" customFormat="1">
      <c r="A1373" s="14"/>
      <c r="B1373" s="235"/>
      <c r="C1373" s="236"/>
      <c r="D1373" s="226" t="s">
        <v>132</v>
      </c>
      <c r="E1373" s="237" t="s">
        <v>19</v>
      </c>
      <c r="F1373" s="238" t="s">
        <v>1120</v>
      </c>
      <c r="G1373" s="236"/>
      <c r="H1373" s="239">
        <v>7</v>
      </c>
      <c r="I1373" s="240"/>
      <c r="J1373" s="236"/>
      <c r="K1373" s="236"/>
      <c r="L1373" s="241"/>
      <c r="M1373" s="242"/>
      <c r="N1373" s="243"/>
      <c r="O1373" s="243"/>
      <c r="P1373" s="243"/>
      <c r="Q1373" s="243"/>
      <c r="R1373" s="243"/>
      <c r="S1373" s="243"/>
      <c r="T1373" s="24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45" t="s">
        <v>132</v>
      </c>
      <c r="AU1373" s="245" t="s">
        <v>85</v>
      </c>
      <c r="AV1373" s="14" t="s">
        <v>85</v>
      </c>
      <c r="AW1373" s="14" t="s">
        <v>37</v>
      </c>
      <c r="AX1373" s="14" t="s">
        <v>75</v>
      </c>
      <c r="AY1373" s="245" t="s">
        <v>122</v>
      </c>
    </row>
    <row r="1374" s="13" customFormat="1">
      <c r="A1374" s="13"/>
      <c r="B1374" s="224"/>
      <c r="C1374" s="225"/>
      <c r="D1374" s="226" t="s">
        <v>132</v>
      </c>
      <c r="E1374" s="227" t="s">
        <v>19</v>
      </c>
      <c r="F1374" s="228" t="s">
        <v>1121</v>
      </c>
      <c r="G1374" s="225"/>
      <c r="H1374" s="227" t="s">
        <v>19</v>
      </c>
      <c r="I1374" s="229"/>
      <c r="J1374" s="225"/>
      <c r="K1374" s="225"/>
      <c r="L1374" s="230"/>
      <c r="M1374" s="231"/>
      <c r="N1374" s="232"/>
      <c r="O1374" s="232"/>
      <c r="P1374" s="232"/>
      <c r="Q1374" s="232"/>
      <c r="R1374" s="232"/>
      <c r="S1374" s="232"/>
      <c r="T1374" s="23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34" t="s">
        <v>132</v>
      </c>
      <c r="AU1374" s="234" t="s">
        <v>85</v>
      </c>
      <c r="AV1374" s="13" t="s">
        <v>83</v>
      </c>
      <c r="AW1374" s="13" t="s">
        <v>37</v>
      </c>
      <c r="AX1374" s="13" t="s">
        <v>75</v>
      </c>
      <c r="AY1374" s="234" t="s">
        <v>122</v>
      </c>
    </row>
    <row r="1375" s="14" customFormat="1">
      <c r="A1375" s="14"/>
      <c r="B1375" s="235"/>
      <c r="C1375" s="236"/>
      <c r="D1375" s="226" t="s">
        <v>132</v>
      </c>
      <c r="E1375" s="237" t="s">
        <v>19</v>
      </c>
      <c r="F1375" s="238" t="s">
        <v>329</v>
      </c>
      <c r="G1375" s="236"/>
      <c r="H1375" s="239">
        <v>5</v>
      </c>
      <c r="I1375" s="240"/>
      <c r="J1375" s="236"/>
      <c r="K1375" s="236"/>
      <c r="L1375" s="241"/>
      <c r="M1375" s="242"/>
      <c r="N1375" s="243"/>
      <c r="O1375" s="243"/>
      <c r="P1375" s="243"/>
      <c r="Q1375" s="243"/>
      <c r="R1375" s="243"/>
      <c r="S1375" s="243"/>
      <c r="T1375" s="24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45" t="s">
        <v>132</v>
      </c>
      <c r="AU1375" s="245" t="s">
        <v>85</v>
      </c>
      <c r="AV1375" s="14" t="s">
        <v>85</v>
      </c>
      <c r="AW1375" s="14" t="s">
        <v>37</v>
      </c>
      <c r="AX1375" s="14" t="s">
        <v>75</v>
      </c>
      <c r="AY1375" s="245" t="s">
        <v>122</v>
      </c>
    </row>
    <row r="1376" s="13" customFormat="1">
      <c r="A1376" s="13"/>
      <c r="B1376" s="224"/>
      <c r="C1376" s="225"/>
      <c r="D1376" s="226" t="s">
        <v>132</v>
      </c>
      <c r="E1376" s="227" t="s">
        <v>19</v>
      </c>
      <c r="F1376" s="228" t="s">
        <v>1122</v>
      </c>
      <c r="G1376" s="225"/>
      <c r="H1376" s="227" t="s">
        <v>19</v>
      </c>
      <c r="I1376" s="229"/>
      <c r="J1376" s="225"/>
      <c r="K1376" s="225"/>
      <c r="L1376" s="230"/>
      <c r="M1376" s="231"/>
      <c r="N1376" s="232"/>
      <c r="O1376" s="232"/>
      <c r="P1376" s="232"/>
      <c r="Q1376" s="232"/>
      <c r="R1376" s="232"/>
      <c r="S1376" s="232"/>
      <c r="T1376" s="23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34" t="s">
        <v>132</v>
      </c>
      <c r="AU1376" s="234" t="s">
        <v>85</v>
      </c>
      <c r="AV1376" s="13" t="s">
        <v>83</v>
      </c>
      <c r="AW1376" s="13" t="s">
        <v>37</v>
      </c>
      <c r="AX1376" s="13" t="s">
        <v>75</v>
      </c>
      <c r="AY1376" s="234" t="s">
        <v>122</v>
      </c>
    </row>
    <row r="1377" s="14" customFormat="1">
      <c r="A1377" s="14"/>
      <c r="B1377" s="235"/>
      <c r="C1377" s="236"/>
      <c r="D1377" s="226" t="s">
        <v>132</v>
      </c>
      <c r="E1377" s="237" t="s">
        <v>19</v>
      </c>
      <c r="F1377" s="238" t="s">
        <v>1123</v>
      </c>
      <c r="G1377" s="236"/>
      <c r="H1377" s="239">
        <v>8</v>
      </c>
      <c r="I1377" s="240"/>
      <c r="J1377" s="236"/>
      <c r="K1377" s="236"/>
      <c r="L1377" s="241"/>
      <c r="M1377" s="242"/>
      <c r="N1377" s="243"/>
      <c r="O1377" s="243"/>
      <c r="P1377" s="243"/>
      <c r="Q1377" s="243"/>
      <c r="R1377" s="243"/>
      <c r="S1377" s="243"/>
      <c r="T1377" s="24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45" t="s">
        <v>132</v>
      </c>
      <c r="AU1377" s="245" t="s">
        <v>85</v>
      </c>
      <c r="AV1377" s="14" t="s">
        <v>85</v>
      </c>
      <c r="AW1377" s="14" t="s">
        <v>37</v>
      </c>
      <c r="AX1377" s="14" t="s">
        <v>75</v>
      </c>
      <c r="AY1377" s="245" t="s">
        <v>122</v>
      </c>
    </row>
    <row r="1378" s="13" customFormat="1">
      <c r="A1378" s="13"/>
      <c r="B1378" s="224"/>
      <c r="C1378" s="225"/>
      <c r="D1378" s="226" t="s">
        <v>132</v>
      </c>
      <c r="E1378" s="227" t="s">
        <v>19</v>
      </c>
      <c r="F1378" s="228" t="s">
        <v>1124</v>
      </c>
      <c r="G1378" s="225"/>
      <c r="H1378" s="227" t="s">
        <v>19</v>
      </c>
      <c r="I1378" s="229"/>
      <c r="J1378" s="225"/>
      <c r="K1378" s="225"/>
      <c r="L1378" s="230"/>
      <c r="M1378" s="231"/>
      <c r="N1378" s="232"/>
      <c r="O1378" s="232"/>
      <c r="P1378" s="232"/>
      <c r="Q1378" s="232"/>
      <c r="R1378" s="232"/>
      <c r="S1378" s="232"/>
      <c r="T1378" s="23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34" t="s">
        <v>132</v>
      </c>
      <c r="AU1378" s="234" t="s">
        <v>85</v>
      </c>
      <c r="AV1378" s="13" t="s">
        <v>83</v>
      </c>
      <c r="AW1378" s="13" t="s">
        <v>37</v>
      </c>
      <c r="AX1378" s="13" t="s">
        <v>75</v>
      </c>
      <c r="AY1378" s="234" t="s">
        <v>122</v>
      </c>
    </row>
    <row r="1379" s="14" customFormat="1">
      <c r="A1379" s="14"/>
      <c r="B1379" s="235"/>
      <c r="C1379" s="236"/>
      <c r="D1379" s="226" t="s">
        <v>132</v>
      </c>
      <c r="E1379" s="237" t="s">
        <v>19</v>
      </c>
      <c r="F1379" s="238" t="s">
        <v>1113</v>
      </c>
      <c r="G1379" s="236"/>
      <c r="H1379" s="239">
        <v>3</v>
      </c>
      <c r="I1379" s="240"/>
      <c r="J1379" s="236"/>
      <c r="K1379" s="236"/>
      <c r="L1379" s="241"/>
      <c r="M1379" s="242"/>
      <c r="N1379" s="243"/>
      <c r="O1379" s="243"/>
      <c r="P1379" s="243"/>
      <c r="Q1379" s="243"/>
      <c r="R1379" s="243"/>
      <c r="S1379" s="243"/>
      <c r="T1379" s="24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45" t="s">
        <v>132</v>
      </c>
      <c r="AU1379" s="245" t="s">
        <v>85</v>
      </c>
      <c r="AV1379" s="14" t="s">
        <v>85</v>
      </c>
      <c r="AW1379" s="14" t="s">
        <v>37</v>
      </c>
      <c r="AX1379" s="14" t="s">
        <v>75</v>
      </c>
      <c r="AY1379" s="245" t="s">
        <v>122</v>
      </c>
    </row>
    <row r="1380" s="13" customFormat="1">
      <c r="A1380" s="13"/>
      <c r="B1380" s="224"/>
      <c r="C1380" s="225"/>
      <c r="D1380" s="226" t="s">
        <v>132</v>
      </c>
      <c r="E1380" s="227" t="s">
        <v>19</v>
      </c>
      <c r="F1380" s="228" t="s">
        <v>1125</v>
      </c>
      <c r="G1380" s="225"/>
      <c r="H1380" s="227" t="s">
        <v>19</v>
      </c>
      <c r="I1380" s="229"/>
      <c r="J1380" s="225"/>
      <c r="K1380" s="225"/>
      <c r="L1380" s="230"/>
      <c r="M1380" s="231"/>
      <c r="N1380" s="232"/>
      <c r="O1380" s="232"/>
      <c r="P1380" s="232"/>
      <c r="Q1380" s="232"/>
      <c r="R1380" s="232"/>
      <c r="S1380" s="232"/>
      <c r="T1380" s="23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34" t="s">
        <v>132</v>
      </c>
      <c r="AU1380" s="234" t="s">
        <v>85</v>
      </c>
      <c r="AV1380" s="13" t="s">
        <v>83</v>
      </c>
      <c r="AW1380" s="13" t="s">
        <v>37</v>
      </c>
      <c r="AX1380" s="13" t="s">
        <v>75</v>
      </c>
      <c r="AY1380" s="234" t="s">
        <v>122</v>
      </c>
    </row>
    <row r="1381" s="14" customFormat="1">
      <c r="A1381" s="14"/>
      <c r="B1381" s="235"/>
      <c r="C1381" s="236"/>
      <c r="D1381" s="226" t="s">
        <v>132</v>
      </c>
      <c r="E1381" s="237" t="s">
        <v>19</v>
      </c>
      <c r="F1381" s="238" t="s">
        <v>1126</v>
      </c>
      <c r="G1381" s="236"/>
      <c r="H1381" s="239">
        <v>6</v>
      </c>
      <c r="I1381" s="240"/>
      <c r="J1381" s="236"/>
      <c r="K1381" s="236"/>
      <c r="L1381" s="241"/>
      <c r="M1381" s="242"/>
      <c r="N1381" s="243"/>
      <c r="O1381" s="243"/>
      <c r="P1381" s="243"/>
      <c r="Q1381" s="243"/>
      <c r="R1381" s="243"/>
      <c r="S1381" s="243"/>
      <c r="T1381" s="24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45" t="s">
        <v>132</v>
      </c>
      <c r="AU1381" s="245" t="s">
        <v>85</v>
      </c>
      <c r="AV1381" s="14" t="s">
        <v>85</v>
      </c>
      <c r="AW1381" s="14" t="s">
        <v>37</v>
      </c>
      <c r="AX1381" s="14" t="s">
        <v>75</v>
      </c>
      <c r="AY1381" s="245" t="s">
        <v>122</v>
      </c>
    </row>
    <row r="1382" s="13" customFormat="1">
      <c r="A1382" s="13"/>
      <c r="B1382" s="224"/>
      <c r="C1382" s="225"/>
      <c r="D1382" s="226" t="s">
        <v>132</v>
      </c>
      <c r="E1382" s="227" t="s">
        <v>19</v>
      </c>
      <c r="F1382" s="228" t="s">
        <v>1127</v>
      </c>
      <c r="G1382" s="225"/>
      <c r="H1382" s="227" t="s">
        <v>19</v>
      </c>
      <c r="I1382" s="229"/>
      <c r="J1382" s="225"/>
      <c r="K1382" s="225"/>
      <c r="L1382" s="230"/>
      <c r="M1382" s="231"/>
      <c r="N1382" s="232"/>
      <c r="O1382" s="232"/>
      <c r="P1382" s="232"/>
      <c r="Q1382" s="232"/>
      <c r="R1382" s="232"/>
      <c r="S1382" s="232"/>
      <c r="T1382" s="23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34" t="s">
        <v>132</v>
      </c>
      <c r="AU1382" s="234" t="s">
        <v>85</v>
      </c>
      <c r="AV1382" s="13" t="s">
        <v>83</v>
      </c>
      <c r="AW1382" s="13" t="s">
        <v>37</v>
      </c>
      <c r="AX1382" s="13" t="s">
        <v>75</v>
      </c>
      <c r="AY1382" s="234" t="s">
        <v>122</v>
      </c>
    </row>
    <row r="1383" s="14" customFormat="1">
      <c r="A1383" s="14"/>
      <c r="B1383" s="235"/>
      <c r="C1383" s="236"/>
      <c r="D1383" s="226" t="s">
        <v>132</v>
      </c>
      <c r="E1383" s="237" t="s">
        <v>19</v>
      </c>
      <c r="F1383" s="238" t="s">
        <v>1118</v>
      </c>
      <c r="G1383" s="236"/>
      <c r="H1383" s="239">
        <v>4</v>
      </c>
      <c r="I1383" s="240"/>
      <c r="J1383" s="236"/>
      <c r="K1383" s="236"/>
      <c r="L1383" s="241"/>
      <c r="M1383" s="242"/>
      <c r="N1383" s="243"/>
      <c r="O1383" s="243"/>
      <c r="P1383" s="243"/>
      <c r="Q1383" s="243"/>
      <c r="R1383" s="243"/>
      <c r="S1383" s="243"/>
      <c r="T1383" s="24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45" t="s">
        <v>132</v>
      </c>
      <c r="AU1383" s="245" t="s">
        <v>85</v>
      </c>
      <c r="AV1383" s="14" t="s">
        <v>85</v>
      </c>
      <c r="AW1383" s="14" t="s">
        <v>37</v>
      </c>
      <c r="AX1383" s="14" t="s">
        <v>75</v>
      </c>
      <c r="AY1383" s="245" t="s">
        <v>122</v>
      </c>
    </row>
    <row r="1384" s="13" customFormat="1">
      <c r="A1384" s="13"/>
      <c r="B1384" s="224"/>
      <c r="C1384" s="225"/>
      <c r="D1384" s="226" t="s">
        <v>132</v>
      </c>
      <c r="E1384" s="227" t="s">
        <v>19</v>
      </c>
      <c r="F1384" s="228" t="s">
        <v>1128</v>
      </c>
      <c r="G1384" s="225"/>
      <c r="H1384" s="227" t="s">
        <v>19</v>
      </c>
      <c r="I1384" s="229"/>
      <c r="J1384" s="225"/>
      <c r="K1384" s="225"/>
      <c r="L1384" s="230"/>
      <c r="M1384" s="231"/>
      <c r="N1384" s="232"/>
      <c r="O1384" s="232"/>
      <c r="P1384" s="232"/>
      <c r="Q1384" s="232"/>
      <c r="R1384" s="232"/>
      <c r="S1384" s="232"/>
      <c r="T1384" s="23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34" t="s">
        <v>132</v>
      </c>
      <c r="AU1384" s="234" t="s">
        <v>85</v>
      </c>
      <c r="AV1384" s="13" t="s">
        <v>83</v>
      </c>
      <c r="AW1384" s="13" t="s">
        <v>37</v>
      </c>
      <c r="AX1384" s="13" t="s">
        <v>75</v>
      </c>
      <c r="AY1384" s="234" t="s">
        <v>122</v>
      </c>
    </row>
    <row r="1385" s="14" customFormat="1">
      <c r="A1385" s="14"/>
      <c r="B1385" s="235"/>
      <c r="C1385" s="236"/>
      <c r="D1385" s="226" t="s">
        <v>132</v>
      </c>
      <c r="E1385" s="237" t="s">
        <v>19</v>
      </c>
      <c r="F1385" s="238" t="s">
        <v>1123</v>
      </c>
      <c r="G1385" s="236"/>
      <c r="H1385" s="239">
        <v>8</v>
      </c>
      <c r="I1385" s="240"/>
      <c r="J1385" s="236"/>
      <c r="K1385" s="236"/>
      <c r="L1385" s="241"/>
      <c r="M1385" s="242"/>
      <c r="N1385" s="243"/>
      <c r="O1385" s="243"/>
      <c r="P1385" s="243"/>
      <c r="Q1385" s="243"/>
      <c r="R1385" s="243"/>
      <c r="S1385" s="243"/>
      <c r="T1385" s="24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T1385" s="245" t="s">
        <v>132</v>
      </c>
      <c r="AU1385" s="245" t="s">
        <v>85</v>
      </c>
      <c r="AV1385" s="14" t="s">
        <v>85</v>
      </c>
      <c r="AW1385" s="14" t="s">
        <v>37</v>
      </c>
      <c r="AX1385" s="14" t="s">
        <v>75</v>
      </c>
      <c r="AY1385" s="245" t="s">
        <v>122</v>
      </c>
    </row>
    <row r="1386" s="13" customFormat="1">
      <c r="A1386" s="13"/>
      <c r="B1386" s="224"/>
      <c r="C1386" s="225"/>
      <c r="D1386" s="226" t="s">
        <v>132</v>
      </c>
      <c r="E1386" s="227" t="s">
        <v>19</v>
      </c>
      <c r="F1386" s="228" t="s">
        <v>1129</v>
      </c>
      <c r="G1386" s="225"/>
      <c r="H1386" s="227" t="s">
        <v>19</v>
      </c>
      <c r="I1386" s="229"/>
      <c r="J1386" s="225"/>
      <c r="K1386" s="225"/>
      <c r="L1386" s="230"/>
      <c r="M1386" s="231"/>
      <c r="N1386" s="232"/>
      <c r="O1386" s="232"/>
      <c r="P1386" s="232"/>
      <c r="Q1386" s="232"/>
      <c r="R1386" s="232"/>
      <c r="S1386" s="232"/>
      <c r="T1386" s="23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34" t="s">
        <v>132</v>
      </c>
      <c r="AU1386" s="234" t="s">
        <v>85</v>
      </c>
      <c r="AV1386" s="13" t="s">
        <v>83</v>
      </c>
      <c r="AW1386" s="13" t="s">
        <v>37</v>
      </c>
      <c r="AX1386" s="13" t="s">
        <v>75</v>
      </c>
      <c r="AY1386" s="234" t="s">
        <v>122</v>
      </c>
    </row>
    <row r="1387" s="14" customFormat="1">
      <c r="A1387" s="14"/>
      <c r="B1387" s="235"/>
      <c r="C1387" s="236"/>
      <c r="D1387" s="226" t="s">
        <v>132</v>
      </c>
      <c r="E1387" s="237" t="s">
        <v>19</v>
      </c>
      <c r="F1387" s="238" t="s">
        <v>1113</v>
      </c>
      <c r="G1387" s="236"/>
      <c r="H1387" s="239">
        <v>3</v>
      </c>
      <c r="I1387" s="240"/>
      <c r="J1387" s="236"/>
      <c r="K1387" s="236"/>
      <c r="L1387" s="241"/>
      <c r="M1387" s="242"/>
      <c r="N1387" s="243"/>
      <c r="O1387" s="243"/>
      <c r="P1387" s="243"/>
      <c r="Q1387" s="243"/>
      <c r="R1387" s="243"/>
      <c r="S1387" s="243"/>
      <c r="T1387" s="24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45" t="s">
        <v>132</v>
      </c>
      <c r="AU1387" s="245" t="s">
        <v>85</v>
      </c>
      <c r="AV1387" s="14" t="s">
        <v>85</v>
      </c>
      <c r="AW1387" s="14" t="s">
        <v>37</v>
      </c>
      <c r="AX1387" s="14" t="s">
        <v>75</v>
      </c>
      <c r="AY1387" s="245" t="s">
        <v>122</v>
      </c>
    </row>
    <row r="1388" s="15" customFormat="1">
      <c r="A1388" s="15"/>
      <c r="B1388" s="246"/>
      <c r="C1388" s="247"/>
      <c r="D1388" s="226" t="s">
        <v>132</v>
      </c>
      <c r="E1388" s="248" t="s">
        <v>19</v>
      </c>
      <c r="F1388" s="249" t="s">
        <v>140</v>
      </c>
      <c r="G1388" s="247"/>
      <c r="H1388" s="250">
        <v>69</v>
      </c>
      <c r="I1388" s="251"/>
      <c r="J1388" s="247"/>
      <c r="K1388" s="247"/>
      <c r="L1388" s="252"/>
      <c r="M1388" s="253"/>
      <c r="N1388" s="254"/>
      <c r="O1388" s="254"/>
      <c r="P1388" s="254"/>
      <c r="Q1388" s="254"/>
      <c r="R1388" s="254"/>
      <c r="S1388" s="254"/>
      <c r="T1388" s="255"/>
      <c r="U1388" s="15"/>
      <c r="V1388" s="15"/>
      <c r="W1388" s="15"/>
      <c r="X1388" s="15"/>
      <c r="Y1388" s="15"/>
      <c r="Z1388" s="15"/>
      <c r="AA1388" s="15"/>
      <c r="AB1388" s="15"/>
      <c r="AC1388" s="15"/>
      <c r="AD1388" s="15"/>
      <c r="AE1388" s="15"/>
      <c r="AT1388" s="256" t="s">
        <v>132</v>
      </c>
      <c r="AU1388" s="256" t="s">
        <v>85</v>
      </c>
      <c r="AV1388" s="15" t="s">
        <v>129</v>
      </c>
      <c r="AW1388" s="15" t="s">
        <v>37</v>
      </c>
      <c r="AX1388" s="15" t="s">
        <v>83</v>
      </c>
      <c r="AY1388" s="256" t="s">
        <v>122</v>
      </c>
    </row>
    <row r="1389" s="2" customFormat="1" ht="16.5" customHeight="1">
      <c r="A1389" s="40"/>
      <c r="B1389" s="41"/>
      <c r="C1389" s="257" t="s">
        <v>1130</v>
      </c>
      <c r="D1389" s="257" t="s">
        <v>205</v>
      </c>
      <c r="E1389" s="258" t="s">
        <v>1131</v>
      </c>
      <c r="F1389" s="259" t="s">
        <v>1132</v>
      </c>
      <c r="G1389" s="260" t="s">
        <v>1133</v>
      </c>
      <c r="H1389" s="261">
        <v>10</v>
      </c>
      <c r="I1389" s="262"/>
      <c r="J1389" s="263">
        <f>ROUND(I1389*H1389,2)</f>
        <v>0</v>
      </c>
      <c r="K1389" s="259" t="s">
        <v>179</v>
      </c>
      <c r="L1389" s="264"/>
      <c r="M1389" s="265" t="s">
        <v>19</v>
      </c>
      <c r="N1389" s="266" t="s">
        <v>46</v>
      </c>
      <c r="O1389" s="86"/>
      <c r="P1389" s="215">
        <f>O1389*H1389</f>
        <v>0</v>
      </c>
      <c r="Q1389" s="215">
        <v>0</v>
      </c>
      <c r="R1389" s="215">
        <f>Q1389*H1389</f>
        <v>0</v>
      </c>
      <c r="S1389" s="215">
        <v>0</v>
      </c>
      <c r="T1389" s="216">
        <f>S1389*H1389</f>
        <v>0</v>
      </c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R1389" s="217" t="s">
        <v>513</v>
      </c>
      <c r="AT1389" s="217" t="s">
        <v>205</v>
      </c>
      <c r="AU1389" s="217" t="s">
        <v>85</v>
      </c>
      <c r="AY1389" s="19" t="s">
        <v>122</v>
      </c>
      <c r="BE1389" s="218">
        <f>IF(N1389="základní",J1389,0)</f>
        <v>0</v>
      </c>
      <c r="BF1389" s="218">
        <f>IF(N1389="snížená",J1389,0)</f>
        <v>0</v>
      </c>
      <c r="BG1389" s="218">
        <f>IF(N1389="zákl. přenesená",J1389,0)</f>
        <v>0</v>
      </c>
      <c r="BH1389" s="218">
        <f>IF(N1389="sníž. přenesená",J1389,0)</f>
        <v>0</v>
      </c>
      <c r="BI1389" s="218">
        <f>IF(N1389="nulová",J1389,0)</f>
        <v>0</v>
      </c>
      <c r="BJ1389" s="19" t="s">
        <v>83</v>
      </c>
      <c r="BK1389" s="218">
        <f>ROUND(I1389*H1389,2)</f>
        <v>0</v>
      </c>
      <c r="BL1389" s="19" t="s">
        <v>327</v>
      </c>
      <c r="BM1389" s="217" t="s">
        <v>1134</v>
      </c>
    </row>
    <row r="1390" s="13" customFormat="1">
      <c r="A1390" s="13"/>
      <c r="B1390" s="224"/>
      <c r="C1390" s="225"/>
      <c r="D1390" s="226" t="s">
        <v>132</v>
      </c>
      <c r="E1390" s="227" t="s">
        <v>19</v>
      </c>
      <c r="F1390" s="228" t="s">
        <v>421</v>
      </c>
      <c r="G1390" s="225"/>
      <c r="H1390" s="227" t="s">
        <v>19</v>
      </c>
      <c r="I1390" s="229"/>
      <c r="J1390" s="225"/>
      <c r="K1390" s="225"/>
      <c r="L1390" s="230"/>
      <c r="M1390" s="231"/>
      <c r="N1390" s="232"/>
      <c r="O1390" s="232"/>
      <c r="P1390" s="232"/>
      <c r="Q1390" s="232"/>
      <c r="R1390" s="232"/>
      <c r="S1390" s="232"/>
      <c r="T1390" s="23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4" t="s">
        <v>132</v>
      </c>
      <c r="AU1390" s="234" t="s">
        <v>85</v>
      </c>
      <c r="AV1390" s="13" t="s">
        <v>83</v>
      </c>
      <c r="AW1390" s="13" t="s">
        <v>37</v>
      </c>
      <c r="AX1390" s="13" t="s">
        <v>75</v>
      </c>
      <c r="AY1390" s="234" t="s">
        <v>122</v>
      </c>
    </row>
    <row r="1391" s="13" customFormat="1">
      <c r="A1391" s="13"/>
      <c r="B1391" s="224"/>
      <c r="C1391" s="225"/>
      <c r="D1391" s="226" t="s">
        <v>132</v>
      </c>
      <c r="E1391" s="227" t="s">
        <v>19</v>
      </c>
      <c r="F1391" s="228" t="s">
        <v>1135</v>
      </c>
      <c r="G1391" s="225"/>
      <c r="H1391" s="227" t="s">
        <v>19</v>
      </c>
      <c r="I1391" s="229"/>
      <c r="J1391" s="225"/>
      <c r="K1391" s="225"/>
      <c r="L1391" s="230"/>
      <c r="M1391" s="231"/>
      <c r="N1391" s="232"/>
      <c r="O1391" s="232"/>
      <c r="P1391" s="232"/>
      <c r="Q1391" s="232"/>
      <c r="R1391" s="232"/>
      <c r="S1391" s="232"/>
      <c r="T1391" s="23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T1391" s="234" t="s">
        <v>132</v>
      </c>
      <c r="AU1391" s="234" t="s">
        <v>85</v>
      </c>
      <c r="AV1391" s="13" t="s">
        <v>83</v>
      </c>
      <c r="AW1391" s="13" t="s">
        <v>37</v>
      </c>
      <c r="AX1391" s="13" t="s">
        <v>75</v>
      </c>
      <c r="AY1391" s="234" t="s">
        <v>122</v>
      </c>
    </row>
    <row r="1392" s="14" customFormat="1">
      <c r="A1392" s="14"/>
      <c r="B1392" s="235"/>
      <c r="C1392" s="236"/>
      <c r="D1392" s="226" t="s">
        <v>132</v>
      </c>
      <c r="E1392" s="237" t="s">
        <v>19</v>
      </c>
      <c r="F1392" s="238" t="s">
        <v>166</v>
      </c>
      <c r="G1392" s="236"/>
      <c r="H1392" s="239">
        <v>10</v>
      </c>
      <c r="I1392" s="240"/>
      <c r="J1392" s="236"/>
      <c r="K1392" s="236"/>
      <c r="L1392" s="241"/>
      <c r="M1392" s="242"/>
      <c r="N1392" s="243"/>
      <c r="O1392" s="243"/>
      <c r="P1392" s="243"/>
      <c r="Q1392" s="243"/>
      <c r="R1392" s="243"/>
      <c r="S1392" s="243"/>
      <c r="T1392" s="24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45" t="s">
        <v>132</v>
      </c>
      <c r="AU1392" s="245" t="s">
        <v>85</v>
      </c>
      <c r="AV1392" s="14" t="s">
        <v>85</v>
      </c>
      <c r="AW1392" s="14" t="s">
        <v>37</v>
      </c>
      <c r="AX1392" s="14" t="s">
        <v>75</v>
      </c>
      <c r="AY1392" s="245" t="s">
        <v>122</v>
      </c>
    </row>
    <row r="1393" s="15" customFormat="1">
      <c r="A1393" s="15"/>
      <c r="B1393" s="246"/>
      <c r="C1393" s="247"/>
      <c r="D1393" s="226" t="s">
        <v>132</v>
      </c>
      <c r="E1393" s="248" t="s">
        <v>19</v>
      </c>
      <c r="F1393" s="249" t="s">
        <v>140</v>
      </c>
      <c r="G1393" s="247"/>
      <c r="H1393" s="250">
        <v>10</v>
      </c>
      <c r="I1393" s="251"/>
      <c r="J1393" s="247"/>
      <c r="K1393" s="247"/>
      <c r="L1393" s="252"/>
      <c r="M1393" s="253"/>
      <c r="N1393" s="254"/>
      <c r="O1393" s="254"/>
      <c r="P1393" s="254"/>
      <c r="Q1393" s="254"/>
      <c r="R1393" s="254"/>
      <c r="S1393" s="254"/>
      <c r="T1393" s="255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56" t="s">
        <v>132</v>
      </c>
      <c r="AU1393" s="256" t="s">
        <v>85</v>
      </c>
      <c r="AV1393" s="15" t="s">
        <v>129</v>
      </c>
      <c r="AW1393" s="15" t="s">
        <v>37</v>
      </c>
      <c r="AX1393" s="15" t="s">
        <v>83</v>
      </c>
      <c r="AY1393" s="256" t="s">
        <v>122</v>
      </c>
    </row>
    <row r="1394" s="2" customFormat="1" ht="16.5" customHeight="1">
      <c r="A1394" s="40"/>
      <c r="B1394" s="41"/>
      <c r="C1394" s="206" t="s">
        <v>654</v>
      </c>
      <c r="D1394" s="206" t="s">
        <v>124</v>
      </c>
      <c r="E1394" s="207" t="s">
        <v>1136</v>
      </c>
      <c r="F1394" s="208" t="s">
        <v>1137</v>
      </c>
      <c r="G1394" s="209" t="s">
        <v>184</v>
      </c>
      <c r="H1394" s="210">
        <v>10</v>
      </c>
      <c r="I1394" s="211"/>
      <c r="J1394" s="212">
        <f>ROUND(I1394*H1394,2)</f>
        <v>0</v>
      </c>
      <c r="K1394" s="208" t="s">
        <v>128</v>
      </c>
      <c r="L1394" s="46"/>
      <c r="M1394" s="213" t="s">
        <v>19</v>
      </c>
      <c r="N1394" s="214" t="s">
        <v>46</v>
      </c>
      <c r="O1394" s="86"/>
      <c r="P1394" s="215">
        <f>O1394*H1394</f>
        <v>0</v>
      </c>
      <c r="Q1394" s="215">
        <v>0</v>
      </c>
      <c r="R1394" s="215">
        <f>Q1394*H1394</f>
        <v>0</v>
      </c>
      <c r="S1394" s="215">
        <v>0</v>
      </c>
      <c r="T1394" s="216">
        <f>S1394*H1394</f>
        <v>0</v>
      </c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R1394" s="217" t="s">
        <v>327</v>
      </c>
      <c r="AT1394" s="217" t="s">
        <v>124</v>
      </c>
      <c r="AU1394" s="217" t="s">
        <v>85</v>
      </c>
      <c r="AY1394" s="19" t="s">
        <v>122</v>
      </c>
      <c r="BE1394" s="218">
        <f>IF(N1394="základní",J1394,0)</f>
        <v>0</v>
      </c>
      <c r="BF1394" s="218">
        <f>IF(N1394="snížená",J1394,0)</f>
        <v>0</v>
      </c>
      <c r="BG1394" s="218">
        <f>IF(N1394="zákl. přenesená",J1394,0)</f>
        <v>0</v>
      </c>
      <c r="BH1394" s="218">
        <f>IF(N1394="sníž. přenesená",J1394,0)</f>
        <v>0</v>
      </c>
      <c r="BI1394" s="218">
        <f>IF(N1394="nulová",J1394,0)</f>
        <v>0</v>
      </c>
      <c r="BJ1394" s="19" t="s">
        <v>83</v>
      </c>
      <c r="BK1394" s="218">
        <f>ROUND(I1394*H1394,2)</f>
        <v>0</v>
      </c>
      <c r="BL1394" s="19" t="s">
        <v>327</v>
      </c>
      <c r="BM1394" s="217" t="s">
        <v>1138</v>
      </c>
    </row>
    <row r="1395" s="2" customFormat="1">
      <c r="A1395" s="40"/>
      <c r="B1395" s="41"/>
      <c r="C1395" s="42"/>
      <c r="D1395" s="219" t="s">
        <v>130</v>
      </c>
      <c r="E1395" s="42"/>
      <c r="F1395" s="220" t="s">
        <v>1139</v>
      </c>
      <c r="G1395" s="42"/>
      <c r="H1395" s="42"/>
      <c r="I1395" s="221"/>
      <c r="J1395" s="42"/>
      <c r="K1395" s="42"/>
      <c r="L1395" s="46"/>
      <c r="M1395" s="222"/>
      <c r="N1395" s="223"/>
      <c r="O1395" s="86"/>
      <c r="P1395" s="86"/>
      <c r="Q1395" s="86"/>
      <c r="R1395" s="86"/>
      <c r="S1395" s="86"/>
      <c r="T1395" s="87"/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  <c r="AT1395" s="19" t="s">
        <v>130</v>
      </c>
      <c r="AU1395" s="19" t="s">
        <v>85</v>
      </c>
    </row>
    <row r="1396" s="13" customFormat="1">
      <c r="A1396" s="13"/>
      <c r="B1396" s="224"/>
      <c r="C1396" s="225"/>
      <c r="D1396" s="226" t="s">
        <v>132</v>
      </c>
      <c r="E1396" s="227" t="s">
        <v>19</v>
      </c>
      <c r="F1396" s="228" t="s">
        <v>421</v>
      </c>
      <c r="G1396" s="225"/>
      <c r="H1396" s="227" t="s">
        <v>19</v>
      </c>
      <c r="I1396" s="229"/>
      <c r="J1396" s="225"/>
      <c r="K1396" s="225"/>
      <c r="L1396" s="230"/>
      <c r="M1396" s="231"/>
      <c r="N1396" s="232"/>
      <c r="O1396" s="232"/>
      <c r="P1396" s="232"/>
      <c r="Q1396" s="232"/>
      <c r="R1396" s="232"/>
      <c r="S1396" s="232"/>
      <c r="T1396" s="23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34" t="s">
        <v>132</v>
      </c>
      <c r="AU1396" s="234" t="s">
        <v>85</v>
      </c>
      <c r="AV1396" s="13" t="s">
        <v>83</v>
      </c>
      <c r="AW1396" s="13" t="s">
        <v>37</v>
      </c>
      <c r="AX1396" s="13" t="s">
        <v>75</v>
      </c>
      <c r="AY1396" s="234" t="s">
        <v>122</v>
      </c>
    </row>
    <row r="1397" s="13" customFormat="1">
      <c r="A1397" s="13"/>
      <c r="B1397" s="224"/>
      <c r="C1397" s="225"/>
      <c r="D1397" s="226" t="s">
        <v>132</v>
      </c>
      <c r="E1397" s="227" t="s">
        <v>19</v>
      </c>
      <c r="F1397" s="228" t="s">
        <v>1140</v>
      </c>
      <c r="G1397" s="225"/>
      <c r="H1397" s="227" t="s">
        <v>19</v>
      </c>
      <c r="I1397" s="229"/>
      <c r="J1397" s="225"/>
      <c r="K1397" s="225"/>
      <c r="L1397" s="230"/>
      <c r="M1397" s="231"/>
      <c r="N1397" s="232"/>
      <c r="O1397" s="232"/>
      <c r="P1397" s="232"/>
      <c r="Q1397" s="232"/>
      <c r="R1397" s="232"/>
      <c r="S1397" s="232"/>
      <c r="T1397" s="23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34" t="s">
        <v>132</v>
      </c>
      <c r="AU1397" s="234" t="s">
        <v>85</v>
      </c>
      <c r="AV1397" s="13" t="s">
        <v>83</v>
      </c>
      <c r="AW1397" s="13" t="s">
        <v>37</v>
      </c>
      <c r="AX1397" s="13" t="s">
        <v>75</v>
      </c>
      <c r="AY1397" s="234" t="s">
        <v>122</v>
      </c>
    </row>
    <row r="1398" s="14" customFormat="1">
      <c r="A1398" s="14"/>
      <c r="B1398" s="235"/>
      <c r="C1398" s="236"/>
      <c r="D1398" s="226" t="s">
        <v>132</v>
      </c>
      <c r="E1398" s="237" t="s">
        <v>19</v>
      </c>
      <c r="F1398" s="238" t="s">
        <v>166</v>
      </c>
      <c r="G1398" s="236"/>
      <c r="H1398" s="239">
        <v>10</v>
      </c>
      <c r="I1398" s="240"/>
      <c r="J1398" s="236"/>
      <c r="K1398" s="236"/>
      <c r="L1398" s="241"/>
      <c r="M1398" s="242"/>
      <c r="N1398" s="243"/>
      <c r="O1398" s="243"/>
      <c r="P1398" s="243"/>
      <c r="Q1398" s="243"/>
      <c r="R1398" s="243"/>
      <c r="S1398" s="243"/>
      <c r="T1398" s="24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45" t="s">
        <v>132</v>
      </c>
      <c r="AU1398" s="245" t="s">
        <v>85</v>
      </c>
      <c r="AV1398" s="14" t="s">
        <v>85</v>
      </c>
      <c r="AW1398" s="14" t="s">
        <v>37</v>
      </c>
      <c r="AX1398" s="14" t="s">
        <v>75</v>
      </c>
      <c r="AY1398" s="245" t="s">
        <v>122</v>
      </c>
    </row>
    <row r="1399" s="15" customFormat="1">
      <c r="A1399" s="15"/>
      <c r="B1399" s="246"/>
      <c r="C1399" s="247"/>
      <c r="D1399" s="226" t="s">
        <v>132</v>
      </c>
      <c r="E1399" s="248" t="s">
        <v>19</v>
      </c>
      <c r="F1399" s="249" t="s">
        <v>140</v>
      </c>
      <c r="G1399" s="247"/>
      <c r="H1399" s="250">
        <v>10</v>
      </c>
      <c r="I1399" s="251"/>
      <c r="J1399" s="247"/>
      <c r="K1399" s="247"/>
      <c r="L1399" s="252"/>
      <c r="M1399" s="253"/>
      <c r="N1399" s="254"/>
      <c r="O1399" s="254"/>
      <c r="P1399" s="254"/>
      <c r="Q1399" s="254"/>
      <c r="R1399" s="254"/>
      <c r="S1399" s="254"/>
      <c r="T1399" s="255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56" t="s">
        <v>132</v>
      </c>
      <c r="AU1399" s="256" t="s">
        <v>85</v>
      </c>
      <c r="AV1399" s="15" t="s">
        <v>129</v>
      </c>
      <c r="AW1399" s="15" t="s">
        <v>37</v>
      </c>
      <c r="AX1399" s="15" t="s">
        <v>83</v>
      </c>
      <c r="AY1399" s="256" t="s">
        <v>122</v>
      </c>
    </row>
    <row r="1400" s="2" customFormat="1" ht="16.5" customHeight="1">
      <c r="A1400" s="40"/>
      <c r="B1400" s="41"/>
      <c r="C1400" s="257" t="s">
        <v>1141</v>
      </c>
      <c r="D1400" s="257" t="s">
        <v>205</v>
      </c>
      <c r="E1400" s="258" t="s">
        <v>1142</v>
      </c>
      <c r="F1400" s="259" t="s">
        <v>1143</v>
      </c>
      <c r="G1400" s="260" t="s">
        <v>184</v>
      </c>
      <c r="H1400" s="261">
        <v>10</v>
      </c>
      <c r="I1400" s="262"/>
      <c r="J1400" s="263">
        <f>ROUND(I1400*H1400,2)</f>
        <v>0</v>
      </c>
      <c r="K1400" s="259" t="s">
        <v>179</v>
      </c>
      <c r="L1400" s="264"/>
      <c r="M1400" s="265" t="s">
        <v>19</v>
      </c>
      <c r="N1400" s="266" t="s">
        <v>46</v>
      </c>
      <c r="O1400" s="86"/>
      <c r="P1400" s="215">
        <f>O1400*H1400</f>
        <v>0</v>
      </c>
      <c r="Q1400" s="215">
        <v>0</v>
      </c>
      <c r="R1400" s="215">
        <f>Q1400*H1400</f>
        <v>0</v>
      </c>
      <c r="S1400" s="215">
        <v>0</v>
      </c>
      <c r="T1400" s="216">
        <f>S1400*H1400</f>
        <v>0</v>
      </c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R1400" s="217" t="s">
        <v>513</v>
      </c>
      <c r="AT1400" s="217" t="s">
        <v>205</v>
      </c>
      <c r="AU1400" s="217" t="s">
        <v>85</v>
      </c>
      <c r="AY1400" s="19" t="s">
        <v>122</v>
      </c>
      <c r="BE1400" s="218">
        <f>IF(N1400="základní",J1400,0)</f>
        <v>0</v>
      </c>
      <c r="BF1400" s="218">
        <f>IF(N1400="snížená",J1400,0)</f>
        <v>0</v>
      </c>
      <c r="BG1400" s="218">
        <f>IF(N1400="zákl. přenesená",J1400,0)</f>
        <v>0</v>
      </c>
      <c r="BH1400" s="218">
        <f>IF(N1400="sníž. přenesená",J1400,0)</f>
        <v>0</v>
      </c>
      <c r="BI1400" s="218">
        <f>IF(N1400="nulová",J1400,0)</f>
        <v>0</v>
      </c>
      <c r="BJ1400" s="19" t="s">
        <v>83</v>
      </c>
      <c r="BK1400" s="218">
        <f>ROUND(I1400*H1400,2)</f>
        <v>0</v>
      </c>
      <c r="BL1400" s="19" t="s">
        <v>327</v>
      </c>
      <c r="BM1400" s="217" t="s">
        <v>1144</v>
      </c>
    </row>
    <row r="1401" s="13" customFormat="1">
      <c r="A1401" s="13"/>
      <c r="B1401" s="224"/>
      <c r="C1401" s="225"/>
      <c r="D1401" s="226" t="s">
        <v>132</v>
      </c>
      <c r="E1401" s="227" t="s">
        <v>19</v>
      </c>
      <c r="F1401" s="228" t="s">
        <v>421</v>
      </c>
      <c r="G1401" s="225"/>
      <c r="H1401" s="227" t="s">
        <v>19</v>
      </c>
      <c r="I1401" s="229"/>
      <c r="J1401" s="225"/>
      <c r="K1401" s="225"/>
      <c r="L1401" s="230"/>
      <c r="M1401" s="231"/>
      <c r="N1401" s="232"/>
      <c r="O1401" s="232"/>
      <c r="P1401" s="232"/>
      <c r="Q1401" s="232"/>
      <c r="R1401" s="232"/>
      <c r="S1401" s="232"/>
      <c r="T1401" s="23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T1401" s="234" t="s">
        <v>132</v>
      </c>
      <c r="AU1401" s="234" t="s">
        <v>85</v>
      </c>
      <c r="AV1401" s="13" t="s">
        <v>83</v>
      </c>
      <c r="AW1401" s="13" t="s">
        <v>37</v>
      </c>
      <c r="AX1401" s="13" t="s">
        <v>75</v>
      </c>
      <c r="AY1401" s="234" t="s">
        <v>122</v>
      </c>
    </row>
    <row r="1402" s="13" customFormat="1">
      <c r="A1402" s="13"/>
      <c r="B1402" s="224"/>
      <c r="C1402" s="225"/>
      <c r="D1402" s="226" t="s">
        <v>132</v>
      </c>
      <c r="E1402" s="227" t="s">
        <v>19</v>
      </c>
      <c r="F1402" s="228" t="s">
        <v>1140</v>
      </c>
      <c r="G1402" s="225"/>
      <c r="H1402" s="227" t="s">
        <v>19</v>
      </c>
      <c r="I1402" s="229"/>
      <c r="J1402" s="225"/>
      <c r="K1402" s="225"/>
      <c r="L1402" s="230"/>
      <c r="M1402" s="231"/>
      <c r="N1402" s="232"/>
      <c r="O1402" s="232"/>
      <c r="P1402" s="232"/>
      <c r="Q1402" s="232"/>
      <c r="R1402" s="232"/>
      <c r="S1402" s="232"/>
      <c r="T1402" s="23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34" t="s">
        <v>132</v>
      </c>
      <c r="AU1402" s="234" t="s">
        <v>85</v>
      </c>
      <c r="AV1402" s="13" t="s">
        <v>83</v>
      </c>
      <c r="AW1402" s="13" t="s">
        <v>37</v>
      </c>
      <c r="AX1402" s="13" t="s">
        <v>75</v>
      </c>
      <c r="AY1402" s="234" t="s">
        <v>122</v>
      </c>
    </row>
    <row r="1403" s="14" customFormat="1">
      <c r="A1403" s="14"/>
      <c r="B1403" s="235"/>
      <c r="C1403" s="236"/>
      <c r="D1403" s="226" t="s">
        <v>132</v>
      </c>
      <c r="E1403" s="237" t="s">
        <v>19</v>
      </c>
      <c r="F1403" s="238" t="s">
        <v>166</v>
      </c>
      <c r="G1403" s="236"/>
      <c r="H1403" s="239">
        <v>10</v>
      </c>
      <c r="I1403" s="240"/>
      <c r="J1403" s="236"/>
      <c r="K1403" s="236"/>
      <c r="L1403" s="241"/>
      <c r="M1403" s="242"/>
      <c r="N1403" s="243"/>
      <c r="O1403" s="243"/>
      <c r="P1403" s="243"/>
      <c r="Q1403" s="243"/>
      <c r="R1403" s="243"/>
      <c r="S1403" s="243"/>
      <c r="T1403" s="24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45" t="s">
        <v>132</v>
      </c>
      <c r="AU1403" s="245" t="s">
        <v>85</v>
      </c>
      <c r="AV1403" s="14" t="s">
        <v>85</v>
      </c>
      <c r="AW1403" s="14" t="s">
        <v>37</v>
      </c>
      <c r="AX1403" s="14" t="s">
        <v>75</v>
      </c>
      <c r="AY1403" s="245" t="s">
        <v>122</v>
      </c>
    </row>
    <row r="1404" s="15" customFormat="1">
      <c r="A1404" s="15"/>
      <c r="B1404" s="246"/>
      <c r="C1404" s="247"/>
      <c r="D1404" s="226" t="s">
        <v>132</v>
      </c>
      <c r="E1404" s="248" t="s">
        <v>19</v>
      </c>
      <c r="F1404" s="249" t="s">
        <v>140</v>
      </c>
      <c r="G1404" s="247"/>
      <c r="H1404" s="250">
        <v>10</v>
      </c>
      <c r="I1404" s="251"/>
      <c r="J1404" s="247"/>
      <c r="K1404" s="247"/>
      <c r="L1404" s="252"/>
      <c r="M1404" s="253"/>
      <c r="N1404" s="254"/>
      <c r="O1404" s="254"/>
      <c r="P1404" s="254"/>
      <c r="Q1404" s="254"/>
      <c r="R1404" s="254"/>
      <c r="S1404" s="254"/>
      <c r="T1404" s="255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T1404" s="256" t="s">
        <v>132</v>
      </c>
      <c r="AU1404" s="256" t="s">
        <v>85</v>
      </c>
      <c r="AV1404" s="15" t="s">
        <v>129</v>
      </c>
      <c r="AW1404" s="15" t="s">
        <v>37</v>
      </c>
      <c r="AX1404" s="15" t="s">
        <v>83</v>
      </c>
      <c r="AY1404" s="256" t="s">
        <v>122</v>
      </c>
    </row>
    <row r="1405" s="2" customFormat="1" ht="33" customHeight="1">
      <c r="A1405" s="40"/>
      <c r="B1405" s="41"/>
      <c r="C1405" s="206" t="s">
        <v>659</v>
      </c>
      <c r="D1405" s="206" t="s">
        <v>124</v>
      </c>
      <c r="E1405" s="207" t="s">
        <v>1145</v>
      </c>
      <c r="F1405" s="208" t="s">
        <v>1146</v>
      </c>
      <c r="G1405" s="209" t="s">
        <v>184</v>
      </c>
      <c r="H1405" s="210">
        <v>3</v>
      </c>
      <c r="I1405" s="211"/>
      <c r="J1405" s="212">
        <f>ROUND(I1405*H1405,2)</f>
        <v>0</v>
      </c>
      <c r="K1405" s="208" t="s">
        <v>179</v>
      </c>
      <c r="L1405" s="46"/>
      <c r="M1405" s="213" t="s">
        <v>19</v>
      </c>
      <c r="N1405" s="214" t="s">
        <v>46</v>
      </c>
      <c r="O1405" s="86"/>
      <c r="P1405" s="215">
        <f>O1405*H1405</f>
        <v>0</v>
      </c>
      <c r="Q1405" s="215">
        <v>0</v>
      </c>
      <c r="R1405" s="215">
        <f>Q1405*H1405</f>
        <v>0</v>
      </c>
      <c r="S1405" s="215">
        <v>0</v>
      </c>
      <c r="T1405" s="216">
        <f>S1405*H1405</f>
        <v>0</v>
      </c>
      <c r="U1405" s="40"/>
      <c r="V1405" s="40"/>
      <c r="W1405" s="40"/>
      <c r="X1405" s="40"/>
      <c r="Y1405" s="40"/>
      <c r="Z1405" s="40"/>
      <c r="AA1405" s="40"/>
      <c r="AB1405" s="40"/>
      <c r="AC1405" s="40"/>
      <c r="AD1405" s="40"/>
      <c r="AE1405" s="40"/>
      <c r="AR1405" s="217" t="s">
        <v>327</v>
      </c>
      <c r="AT1405" s="217" t="s">
        <v>124</v>
      </c>
      <c r="AU1405" s="217" t="s">
        <v>85</v>
      </c>
      <c r="AY1405" s="19" t="s">
        <v>122</v>
      </c>
      <c r="BE1405" s="218">
        <f>IF(N1405="základní",J1405,0)</f>
        <v>0</v>
      </c>
      <c r="BF1405" s="218">
        <f>IF(N1405="snížená",J1405,0)</f>
        <v>0</v>
      </c>
      <c r="BG1405" s="218">
        <f>IF(N1405="zákl. přenesená",J1405,0)</f>
        <v>0</v>
      </c>
      <c r="BH1405" s="218">
        <f>IF(N1405="sníž. přenesená",J1405,0)</f>
        <v>0</v>
      </c>
      <c r="BI1405" s="218">
        <f>IF(N1405="nulová",J1405,0)</f>
        <v>0</v>
      </c>
      <c r="BJ1405" s="19" t="s">
        <v>83</v>
      </c>
      <c r="BK1405" s="218">
        <f>ROUND(I1405*H1405,2)</f>
        <v>0</v>
      </c>
      <c r="BL1405" s="19" t="s">
        <v>327</v>
      </c>
      <c r="BM1405" s="217" t="s">
        <v>1147</v>
      </c>
    </row>
    <row r="1406" s="13" customFormat="1">
      <c r="A1406" s="13"/>
      <c r="B1406" s="224"/>
      <c r="C1406" s="225"/>
      <c r="D1406" s="226" t="s">
        <v>132</v>
      </c>
      <c r="E1406" s="227" t="s">
        <v>19</v>
      </c>
      <c r="F1406" s="228" t="s">
        <v>421</v>
      </c>
      <c r="G1406" s="225"/>
      <c r="H1406" s="227" t="s">
        <v>19</v>
      </c>
      <c r="I1406" s="229"/>
      <c r="J1406" s="225"/>
      <c r="K1406" s="225"/>
      <c r="L1406" s="230"/>
      <c r="M1406" s="231"/>
      <c r="N1406" s="232"/>
      <c r="O1406" s="232"/>
      <c r="P1406" s="232"/>
      <c r="Q1406" s="232"/>
      <c r="R1406" s="232"/>
      <c r="S1406" s="232"/>
      <c r="T1406" s="23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234" t="s">
        <v>132</v>
      </c>
      <c r="AU1406" s="234" t="s">
        <v>85</v>
      </c>
      <c r="AV1406" s="13" t="s">
        <v>83</v>
      </c>
      <c r="AW1406" s="13" t="s">
        <v>37</v>
      </c>
      <c r="AX1406" s="13" t="s">
        <v>75</v>
      </c>
      <c r="AY1406" s="234" t="s">
        <v>122</v>
      </c>
    </row>
    <row r="1407" s="13" customFormat="1">
      <c r="A1407" s="13"/>
      <c r="B1407" s="224"/>
      <c r="C1407" s="225"/>
      <c r="D1407" s="226" t="s">
        <v>132</v>
      </c>
      <c r="E1407" s="227" t="s">
        <v>19</v>
      </c>
      <c r="F1407" s="228" t="s">
        <v>1148</v>
      </c>
      <c r="G1407" s="225"/>
      <c r="H1407" s="227" t="s">
        <v>19</v>
      </c>
      <c r="I1407" s="229"/>
      <c r="J1407" s="225"/>
      <c r="K1407" s="225"/>
      <c r="L1407" s="230"/>
      <c r="M1407" s="231"/>
      <c r="N1407" s="232"/>
      <c r="O1407" s="232"/>
      <c r="P1407" s="232"/>
      <c r="Q1407" s="232"/>
      <c r="R1407" s="232"/>
      <c r="S1407" s="232"/>
      <c r="T1407" s="23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34" t="s">
        <v>132</v>
      </c>
      <c r="AU1407" s="234" t="s">
        <v>85</v>
      </c>
      <c r="AV1407" s="13" t="s">
        <v>83</v>
      </c>
      <c r="AW1407" s="13" t="s">
        <v>37</v>
      </c>
      <c r="AX1407" s="13" t="s">
        <v>75</v>
      </c>
      <c r="AY1407" s="234" t="s">
        <v>122</v>
      </c>
    </row>
    <row r="1408" s="14" customFormat="1">
      <c r="A1408" s="14"/>
      <c r="B1408" s="235"/>
      <c r="C1408" s="236"/>
      <c r="D1408" s="226" t="s">
        <v>132</v>
      </c>
      <c r="E1408" s="237" t="s">
        <v>19</v>
      </c>
      <c r="F1408" s="238" t="s">
        <v>146</v>
      </c>
      <c r="G1408" s="236"/>
      <c r="H1408" s="239">
        <v>3</v>
      </c>
      <c r="I1408" s="240"/>
      <c r="J1408" s="236"/>
      <c r="K1408" s="236"/>
      <c r="L1408" s="241"/>
      <c r="M1408" s="242"/>
      <c r="N1408" s="243"/>
      <c r="O1408" s="243"/>
      <c r="P1408" s="243"/>
      <c r="Q1408" s="243"/>
      <c r="R1408" s="243"/>
      <c r="S1408" s="243"/>
      <c r="T1408" s="24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45" t="s">
        <v>132</v>
      </c>
      <c r="AU1408" s="245" t="s">
        <v>85</v>
      </c>
      <c r="AV1408" s="14" t="s">
        <v>85</v>
      </c>
      <c r="AW1408" s="14" t="s">
        <v>37</v>
      </c>
      <c r="AX1408" s="14" t="s">
        <v>75</v>
      </c>
      <c r="AY1408" s="245" t="s">
        <v>122</v>
      </c>
    </row>
    <row r="1409" s="15" customFormat="1">
      <c r="A1409" s="15"/>
      <c r="B1409" s="246"/>
      <c r="C1409" s="247"/>
      <c r="D1409" s="226" t="s">
        <v>132</v>
      </c>
      <c r="E1409" s="248" t="s">
        <v>19</v>
      </c>
      <c r="F1409" s="249" t="s">
        <v>140</v>
      </c>
      <c r="G1409" s="247"/>
      <c r="H1409" s="250">
        <v>3</v>
      </c>
      <c r="I1409" s="251"/>
      <c r="J1409" s="247"/>
      <c r="K1409" s="247"/>
      <c r="L1409" s="252"/>
      <c r="M1409" s="253"/>
      <c r="N1409" s="254"/>
      <c r="O1409" s="254"/>
      <c r="P1409" s="254"/>
      <c r="Q1409" s="254"/>
      <c r="R1409" s="254"/>
      <c r="S1409" s="254"/>
      <c r="T1409" s="255"/>
      <c r="U1409" s="15"/>
      <c r="V1409" s="15"/>
      <c r="W1409" s="15"/>
      <c r="X1409" s="15"/>
      <c r="Y1409" s="15"/>
      <c r="Z1409" s="15"/>
      <c r="AA1409" s="15"/>
      <c r="AB1409" s="15"/>
      <c r="AC1409" s="15"/>
      <c r="AD1409" s="15"/>
      <c r="AE1409" s="15"/>
      <c r="AT1409" s="256" t="s">
        <v>132</v>
      </c>
      <c r="AU1409" s="256" t="s">
        <v>85</v>
      </c>
      <c r="AV1409" s="15" t="s">
        <v>129</v>
      </c>
      <c r="AW1409" s="15" t="s">
        <v>37</v>
      </c>
      <c r="AX1409" s="15" t="s">
        <v>83</v>
      </c>
      <c r="AY1409" s="256" t="s">
        <v>122</v>
      </c>
    </row>
    <row r="1410" s="2" customFormat="1" ht="16.5" customHeight="1">
      <c r="A1410" s="40"/>
      <c r="B1410" s="41"/>
      <c r="C1410" s="257" t="s">
        <v>1149</v>
      </c>
      <c r="D1410" s="257" t="s">
        <v>205</v>
      </c>
      <c r="E1410" s="258" t="s">
        <v>1150</v>
      </c>
      <c r="F1410" s="259" t="s">
        <v>1151</v>
      </c>
      <c r="G1410" s="260" t="s">
        <v>184</v>
      </c>
      <c r="H1410" s="261">
        <v>3</v>
      </c>
      <c r="I1410" s="262"/>
      <c r="J1410" s="263">
        <f>ROUND(I1410*H1410,2)</f>
        <v>0</v>
      </c>
      <c r="K1410" s="259" t="s">
        <v>179</v>
      </c>
      <c r="L1410" s="264"/>
      <c r="M1410" s="265" t="s">
        <v>19</v>
      </c>
      <c r="N1410" s="266" t="s">
        <v>46</v>
      </c>
      <c r="O1410" s="86"/>
      <c r="P1410" s="215">
        <f>O1410*H1410</f>
        <v>0</v>
      </c>
      <c r="Q1410" s="215">
        <v>0</v>
      </c>
      <c r="R1410" s="215">
        <f>Q1410*H1410</f>
        <v>0</v>
      </c>
      <c r="S1410" s="215">
        <v>0</v>
      </c>
      <c r="T1410" s="216">
        <f>S1410*H1410</f>
        <v>0</v>
      </c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  <c r="AR1410" s="217" t="s">
        <v>513</v>
      </c>
      <c r="AT1410" s="217" t="s">
        <v>205</v>
      </c>
      <c r="AU1410" s="217" t="s">
        <v>85</v>
      </c>
      <c r="AY1410" s="19" t="s">
        <v>122</v>
      </c>
      <c r="BE1410" s="218">
        <f>IF(N1410="základní",J1410,0)</f>
        <v>0</v>
      </c>
      <c r="BF1410" s="218">
        <f>IF(N1410="snížená",J1410,0)</f>
        <v>0</v>
      </c>
      <c r="BG1410" s="218">
        <f>IF(N1410="zákl. přenesená",J1410,0)</f>
        <v>0</v>
      </c>
      <c r="BH1410" s="218">
        <f>IF(N1410="sníž. přenesená",J1410,0)</f>
        <v>0</v>
      </c>
      <c r="BI1410" s="218">
        <f>IF(N1410="nulová",J1410,0)</f>
        <v>0</v>
      </c>
      <c r="BJ1410" s="19" t="s">
        <v>83</v>
      </c>
      <c r="BK1410" s="218">
        <f>ROUND(I1410*H1410,2)</f>
        <v>0</v>
      </c>
      <c r="BL1410" s="19" t="s">
        <v>327</v>
      </c>
      <c r="BM1410" s="217" t="s">
        <v>1152</v>
      </c>
    </row>
    <row r="1411" s="13" customFormat="1">
      <c r="A1411" s="13"/>
      <c r="B1411" s="224"/>
      <c r="C1411" s="225"/>
      <c r="D1411" s="226" t="s">
        <v>132</v>
      </c>
      <c r="E1411" s="227" t="s">
        <v>19</v>
      </c>
      <c r="F1411" s="228" t="s">
        <v>407</v>
      </c>
      <c r="G1411" s="225"/>
      <c r="H1411" s="227" t="s">
        <v>19</v>
      </c>
      <c r="I1411" s="229"/>
      <c r="J1411" s="225"/>
      <c r="K1411" s="225"/>
      <c r="L1411" s="230"/>
      <c r="M1411" s="231"/>
      <c r="N1411" s="232"/>
      <c r="O1411" s="232"/>
      <c r="P1411" s="232"/>
      <c r="Q1411" s="232"/>
      <c r="R1411" s="232"/>
      <c r="S1411" s="232"/>
      <c r="T1411" s="23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34" t="s">
        <v>132</v>
      </c>
      <c r="AU1411" s="234" t="s">
        <v>85</v>
      </c>
      <c r="AV1411" s="13" t="s">
        <v>83</v>
      </c>
      <c r="AW1411" s="13" t="s">
        <v>37</v>
      </c>
      <c r="AX1411" s="13" t="s">
        <v>75</v>
      </c>
      <c r="AY1411" s="234" t="s">
        <v>122</v>
      </c>
    </row>
    <row r="1412" s="13" customFormat="1">
      <c r="A1412" s="13"/>
      <c r="B1412" s="224"/>
      <c r="C1412" s="225"/>
      <c r="D1412" s="226" t="s">
        <v>132</v>
      </c>
      <c r="E1412" s="227" t="s">
        <v>19</v>
      </c>
      <c r="F1412" s="228" t="s">
        <v>1148</v>
      </c>
      <c r="G1412" s="225"/>
      <c r="H1412" s="227" t="s">
        <v>19</v>
      </c>
      <c r="I1412" s="229"/>
      <c r="J1412" s="225"/>
      <c r="K1412" s="225"/>
      <c r="L1412" s="230"/>
      <c r="M1412" s="231"/>
      <c r="N1412" s="232"/>
      <c r="O1412" s="232"/>
      <c r="P1412" s="232"/>
      <c r="Q1412" s="232"/>
      <c r="R1412" s="232"/>
      <c r="S1412" s="232"/>
      <c r="T1412" s="23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34" t="s">
        <v>132</v>
      </c>
      <c r="AU1412" s="234" t="s">
        <v>85</v>
      </c>
      <c r="AV1412" s="13" t="s">
        <v>83</v>
      </c>
      <c r="AW1412" s="13" t="s">
        <v>37</v>
      </c>
      <c r="AX1412" s="13" t="s">
        <v>75</v>
      </c>
      <c r="AY1412" s="234" t="s">
        <v>122</v>
      </c>
    </row>
    <row r="1413" s="14" customFormat="1">
      <c r="A1413" s="14"/>
      <c r="B1413" s="235"/>
      <c r="C1413" s="236"/>
      <c r="D1413" s="226" t="s">
        <v>132</v>
      </c>
      <c r="E1413" s="237" t="s">
        <v>19</v>
      </c>
      <c r="F1413" s="238" t="s">
        <v>146</v>
      </c>
      <c r="G1413" s="236"/>
      <c r="H1413" s="239">
        <v>3</v>
      </c>
      <c r="I1413" s="240"/>
      <c r="J1413" s="236"/>
      <c r="K1413" s="236"/>
      <c r="L1413" s="241"/>
      <c r="M1413" s="242"/>
      <c r="N1413" s="243"/>
      <c r="O1413" s="243"/>
      <c r="P1413" s="243"/>
      <c r="Q1413" s="243"/>
      <c r="R1413" s="243"/>
      <c r="S1413" s="243"/>
      <c r="T1413" s="24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45" t="s">
        <v>132</v>
      </c>
      <c r="AU1413" s="245" t="s">
        <v>85</v>
      </c>
      <c r="AV1413" s="14" t="s">
        <v>85</v>
      </c>
      <c r="AW1413" s="14" t="s">
        <v>37</v>
      </c>
      <c r="AX1413" s="14" t="s">
        <v>75</v>
      </c>
      <c r="AY1413" s="245" t="s">
        <v>122</v>
      </c>
    </row>
    <row r="1414" s="15" customFormat="1">
      <c r="A1414" s="15"/>
      <c r="B1414" s="246"/>
      <c r="C1414" s="247"/>
      <c r="D1414" s="226" t="s">
        <v>132</v>
      </c>
      <c r="E1414" s="248" t="s">
        <v>19</v>
      </c>
      <c r="F1414" s="249" t="s">
        <v>140</v>
      </c>
      <c r="G1414" s="247"/>
      <c r="H1414" s="250">
        <v>3</v>
      </c>
      <c r="I1414" s="251"/>
      <c r="J1414" s="247"/>
      <c r="K1414" s="247"/>
      <c r="L1414" s="252"/>
      <c r="M1414" s="253"/>
      <c r="N1414" s="254"/>
      <c r="O1414" s="254"/>
      <c r="P1414" s="254"/>
      <c r="Q1414" s="254"/>
      <c r="R1414" s="254"/>
      <c r="S1414" s="254"/>
      <c r="T1414" s="255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T1414" s="256" t="s">
        <v>132</v>
      </c>
      <c r="AU1414" s="256" t="s">
        <v>85</v>
      </c>
      <c r="AV1414" s="15" t="s">
        <v>129</v>
      </c>
      <c r="AW1414" s="15" t="s">
        <v>37</v>
      </c>
      <c r="AX1414" s="15" t="s">
        <v>83</v>
      </c>
      <c r="AY1414" s="256" t="s">
        <v>122</v>
      </c>
    </row>
    <row r="1415" s="2" customFormat="1" ht="16.5" customHeight="1">
      <c r="A1415" s="40"/>
      <c r="B1415" s="41"/>
      <c r="C1415" s="257" t="s">
        <v>666</v>
      </c>
      <c r="D1415" s="257" t="s">
        <v>205</v>
      </c>
      <c r="E1415" s="258" t="s">
        <v>1153</v>
      </c>
      <c r="F1415" s="259" t="s">
        <v>1154</v>
      </c>
      <c r="G1415" s="260" t="s">
        <v>184</v>
      </c>
      <c r="H1415" s="261">
        <v>1</v>
      </c>
      <c r="I1415" s="262"/>
      <c r="J1415" s="263">
        <f>ROUND(I1415*H1415,2)</f>
        <v>0</v>
      </c>
      <c r="K1415" s="259" t="s">
        <v>179</v>
      </c>
      <c r="L1415" s="264"/>
      <c r="M1415" s="265" t="s">
        <v>19</v>
      </c>
      <c r="N1415" s="266" t="s">
        <v>46</v>
      </c>
      <c r="O1415" s="86"/>
      <c r="P1415" s="215">
        <f>O1415*H1415</f>
        <v>0</v>
      </c>
      <c r="Q1415" s="215">
        <v>0</v>
      </c>
      <c r="R1415" s="215">
        <f>Q1415*H1415</f>
        <v>0</v>
      </c>
      <c r="S1415" s="215">
        <v>0</v>
      </c>
      <c r="T1415" s="216">
        <f>S1415*H1415</f>
        <v>0</v>
      </c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R1415" s="217" t="s">
        <v>513</v>
      </c>
      <c r="AT1415" s="217" t="s">
        <v>205</v>
      </c>
      <c r="AU1415" s="217" t="s">
        <v>85</v>
      </c>
      <c r="AY1415" s="19" t="s">
        <v>122</v>
      </c>
      <c r="BE1415" s="218">
        <f>IF(N1415="základní",J1415,0)</f>
        <v>0</v>
      </c>
      <c r="BF1415" s="218">
        <f>IF(N1415="snížená",J1415,0)</f>
        <v>0</v>
      </c>
      <c r="BG1415" s="218">
        <f>IF(N1415="zákl. přenesená",J1415,0)</f>
        <v>0</v>
      </c>
      <c r="BH1415" s="218">
        <f>IF(N1415="sníž. přenesená",J1415,0)</f>
        <v>0</v>
      </c>
      <c r="BI1415" s="218">
        <f>IF(N1415="nulová",J1415,0)</f>
        <v>0</v>
      </c>
      <c r="BJ1415" s="19" t="s">
        <v>83</v>
      </c>
      <c r="BK1415" s="218">
        <f>ROUND(I1415*H1415,2)</f>
        <v>0</v>
      </c>
      <c r="BL1415" s="19" t="s">
        <v>327</v>
      </c>
      <c r="BM1415" s="217" t="s">
        <v>1155</v>
      </c>
    </row>
    <row r="1416" s="13" customFormat="1">
      <c r="A1416" s="13"/>
      <c r="B1416" s="224"/>
      <c r="C1416" s="225"/>
      <c r="D1416" s="226" t="s">
        <v>132</v>
      </c>
      <c r="E1416" s="227" t="s">
        <v>19</v>
      </c>
      <c r="F1416" s="228" t="s">
        <v>1156</v>
      </c>
      <c r="G1416" s="225"/>
      <c r="H1416" s="227" t="s">
        <v>19</v>
      </c>
      <c r="I1416" s="229"/>
      <c r="J1416" s="225"/>
      <c r="K1416" s="225"/>
      <c r="L1416" s="230"/>
      <c r="M1416" s="231"/>
      <c r="N1416" s="232"/>
      <c r="O1416" s="232"/>
      <c r="P1416" s="232"/>
      <c r="Q1416" s="232"/>
      <c r="R1416" s="232"/>
      <c r="S1416" s="232"/>
      <c r="T1416" s="23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34" t="s">
        <v>132</v>
      </c>
      <c r="AU1416" s="234" t="s">
        <v>85</v>
      </c>
      <c r="AV1416" s="13" t="s">
        <v>83</v>
      </c>
      <c r="AW1416" s="13" t="s">
        <v>37</v>
      </c>
      <c r="AX1416" s="13" t="s">
        <v>75</v>
      </c>
      <c r="AY1416" s="234" t="s">
        <v>122</v>
      </c>
    </row>
    <row r="1417" s="14" customFormat="1">
      <c r="A1417" s="14"/>
      <c r="B1417" s="235"/>
      <c r="C1417" s="236"/>
      <c r="D1417" s="226" t="s">
        <v>132</v>
      </c>
      <c r="E1417" s="237" t="s">
        <v>19</v>
      </c>
      <c r="F1417" s="238" t="s">
        <v>83</v>
      </c>
      <c r="G1417" s="236"/>
      <c r="H1417" s="239">
        <v>1</v>
      </c>
      <c r="I1417" s="240"/>
      <c r="J1417" s="236"/>
      <c r="K1417" s="236"/>
      <c r="L1417" s="241"/>
      <c r="M1417" s="242"/>
      <c r="N1417" s="243"/>
      <c r="O1417" s="243"/>
      <c r="P1417" s="243"/>
      <c r="Q1417" s="243"/>
      <c r="R1417" s="243"/>
      <c r="S1417" s="243"/>
      <c r="T1417" s="24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45" t="s">
        <v>132</v>
      </c>
      <c r="AU1417" s="245" t="s">
        <v>85</v>
      </c>
      <c r="AV1417" s="14" t="s">
        <v>85</v>
      </c>
      <c r="AW1417" s="14" t="s">
        <v>37</v>
      </c>
      <c r="AX1417" s="14" t="s">
        <v>75</v>
      </c>
      <c r="AY1417" s="245" t="s">
        <v>122</v>
      </c>
    </row>
    <row r="1418" s="15" customFormat="1">
      <c r="A1418" s="15"/>
      <c r="B1418" s="246"/>
      <c r="C1418" s="247"/>
      <c r="D1418" s="226" t="s">
        <v>132</v>
      </c>
      <c r="E1418" s="248" t="s">
        <v>19</v>
      </c>
      <c r="F1418" s="249" t="s">
        <v>140</v>
      </c>
      <c r="G1418" s="247"/>
      <c r="H1418" s="250">
        <v>1</v>
      </c>
      <c r="I1418" s="251"/>
      <c r="J1418" s="247"/>
      <c r="K1418" s="247"/>
      <c r="L1418" s="252"/>
      <c r="M1418" s="253"/>
      <c r="N1418" s="254"/>
      <c r="O1418" s="254"/>
      <c r="P1418" s="254"/>
      <c r="Q1418" s="254"/>
      <c r="R1418" s="254"/>
      <c r="S1418" s="254"/>
      <c r="T1418" s="255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T1418" s="256" t="s">
        <v>132</v>
      </c>
      <c r="AU1418" s="256" t="s">
        <v>85</v>
      </c>
      <c r="AV1418" s="15" t="s">
        <v>129</v>
      </c>
      <c r="AW1418" s="15" t="s">
        <v>37</v>
      </c>
      <c r="AX1418" s="15" t="s">
        <v>83</v>
      </c>
      <c r="AY1418" s="256" t="s">
        <v>122</v>
      </c>
    </row>
    <row r="1419" s="2" customFormat="1" ht="16.5" customHeight="1">
      <c r="A1419" s="40"/>
      <c r="B1419" s="41"/>
      <c r="C1419" s="257" t="s">
        <v>1157</v>
      </c>
      <c r="D1419" s="257" t="s">
        <v>205</v>
      </c>
      <c r="E1419" s="258" t="s">
        <v>1158</v>
      </c>
      <c r="F1419" s="259" t="s">
        <v>1159</v>
      </c>
      <c r="G1419" s="260" t="s">
        <v>184</v>
      </c>
      <c r="H1419" s="261">
        <v>1</v>
      </c>
      <c r="I1419" s="262"/>
      <c r="J1419" s="263">
        <f>ROUND(I1419*H1419,2)</f>
        <v>0</v>
      </c>
      <c r="K1419" s="259" t="s">
        <v>179</v>
      </c>
      <c r="L1419" s="264"/>
      <c r="M1419" s="265" t="s">
        <v>19</v>
      </c>
      <c r="N1419" s="266" t="s">
        <v>46</v>
      </c>
      <c r="O1419" s="86"/>
      <c r="P1419" s="215">
        <f>O1419*H1419</f>
        <v>0</v>
      </c>
      <c r="Q1419" s="215">
        <v>0</v>
      </c>
      <c r="R1419" s="215">
        <f>Q1419*H1419</f>
        <v>0</v>
      </c>
      <c r="S1419" s="215">
        <v>0</v>
      </c>
      <c r="T1419" s="216">
        <f>S1419*H1419</f>
        <v>0</v>
      </c>
      <c r="U1419" s="40"/>
      <c r="V1419" s="40"/>
      <c r="W1419" s="40"/>
      <c r="X1419" s="40"/>
      <c r="Y1419" s="40"/>
      <c r="Z1419" s="40"/>
      <c r="AA1419" s="40"/>
      <c r="AB1419" s="40"/>
      <c r="AC1419" s="40"/>
      <c r="AD1419" s="40"/>
      <c r="AE1419" s="40"/>
      <c r="AR1419" s="217" t="s">
        <v>513</v>
      </c>
      <c r="AT1419" s="217" t="s">
        <v>205</v>
      </c>
      <c r="AU1419" s="217" t="s">
        <v>85</v>
      </c>
      <c r="AY1419" s="19" t="s">
        <v>122</v>
      </c>
      <c r="BE1419" s="218">
        <f>IF(N1419="základní",J1419,0)</f>
        <v>0</v>
      </c>
      <c r="BF1419" s="218">
        <f>IF(N1419="snížená",J1419,0)</f>
        <v>0</v>
      </c>
      <c r="BG1419" s="218">
        <f>IF(N1419="zákl. přenesená",J1419,0)</f>
        <v>0</v>
      </c>
      <c r="BH1419" s="218">
        <f>IF(N1419="sníž. přenesená",J1419,0)</f>
        <v>0</v>
      </c>
      <c r="BI1419" s="218">
        <f>IF(N1419="nulová",J1419,0)</f>
        <v>0</v>
      </c>
      <c r="BJ1419" s="19" t="s">
        <v>83</v>
      </c>
      <c r="BK1419" s="218">
        <f>ROUND(I1419*H1419,2)</f>
        <v>0</v>
      </c>
      <c r="BL1419" s="19" t="s">
        <v>327</v>
      </c>
      <c r="BM1419" s="217" t="s">
        <v>1160</v>
      </c>
    </row>
    <row r="1420" s="13" customFormat="1">
      <c r="A1420" s="13"/>
      <c r="B1420" s="224"/>
      <c r="C1420" s="225"/>
      <c r="D1420" s="226" t="s">
        <v>132</v>
      </c>
      <c r="E1420" s="227" t="s">
        <v>19</v>
      </c>
      <c r="F1420" s="228" t="s">
        <v>1156</v>
      </c>
      <c r="G1420" s="225"/>
      <c r="H1420" s="227" t="s">
        <v>19</v>
      </c>
      <c r="I1420" s="229"/>
      <c r="J1420" s="225"/>
      <c r="K1420" s="225"/>
      <c r="L1420" s="230"/>
      <c r="M1420" s="231"/>
      <c r="N1420" s="232"/>
      <c r="O1420" s="232"/>
      <c r="P1420" s="232"/>
      <c r="Q1420" s="232"/>
      <c r="R1420" s="232"/>
      <c r="S1420" s="232"/>
      <c r="T1420" s="23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234" t="s">
        <v>132</v>
      </c>
      <c r="AU1420" s="234" t="s">
        <v>85</v>
      </c>
      <c r="AV1420" s="13" t="s">
        <v>83</v>
      </c>
      <c r="AW1420" s="13" t="s">
        <v>37</v>
      </c>
      <c r="AX1420" s="13" t="s">
        <v>75</v>
      </c>
      <c r="AY1420" s="234" t="s">
        <v>122</v>
      </c>
    </row>
    <row r="1421" s="14" customFormat="1">
      <c r="A1421" s="14"/>
      <c r="B1421" s="235"/>
      <c r="C1421" s="236"/>
      <c r="D1421" s="226" t="s">
        <v>132</v>
      </c>
      <c r="E1421" s="237" t="s">
        <v>19</v>
      </c>
      <c r="F1421" s="238" t="s">
        <v>83</v>
      </c>
      <c r="G1421" s="236"/>
      <c r="H1421" s="239">
        <v>1</v>
      </c>
      <c r="I1421" s="240"/>
      <c r="J1421" s="236"/>
      <c r="K1421" s="236"/>
      <c r="L1421" s="241"/>
      <c r="M1421" s="242"/>
      <c r="N1421" s="243"/>
      <c r="O1421" s="243"/>
      <c r="P1421" s="243"/>
      <c r="Q1421" s="243"/>
      <c r="R1421" s="243"/>
      <c r="S1421" s="243"/>
      <c r="T1421" s="24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45" t="s">
        <v>132</v>
      </c>
      <c r="AU1421" s="245" t="s">
        <v>85</v>
      </c>
      <c r="AV1421" s="14" t="s">
        <v>85</v>
      </c>
      <c r="AW1421" s="14" t="s">
        <v>37</v>
      </c>
      <c r="AX1421" s="14" t="s">
        <v>75</v>
      </c>
      <c r="AY1421" s="245" t="s">
        <v>122</v>
      </c>
    </row>
    <row r="1422" s="15" customFormat="1">
      <c r="A1422" s="15"/>
      <c r="B1422" s="246"/>
      <c r="C1422" s="247"/>
      <c r="D1422" s="226" t="s">
        <v>132</v>
      </c>
      <c r="E1422" s="248" t="s">
        <v>19</v>
      </c>
      <c r="F1422" s="249" t="s">
        <v>140</v>
      </c>
      <c r="G1422" s="247"/>
      <c r="H1422" s="250">
        <v>1</v>
      </c>
      <c r="I1422" s="251"/>
      <c r="J1422" s="247"/>
      <c r="K1422" s="247"/>
      <c r="L1422" s="252"/>
      <c r="M1422" s="253"/>
      <c r="N1422" s="254"/>
      <c r="O1422" s="254"/>
      <c r="P1422" s="254"/>
      <c r="Q1422" s="254"/>
      <c r="R1422" s="254"/>
      <c r="S1422" s="254"/>
      <c r="T1422" s="255"/>
      <c r="U1422" s="15"/>
      <c r="V1422" s="15"/>
      <c r="W1422" s="15"/>
      <c r="X1422" s="15"/>
      <c r="Y1422" s="15"/>
      <c r="Z1422" s="15"/>
      <c r="AA1422" s="15"/>
      <c r="AB1422" s="15"/>
      <c r="AC1422" s="15"/>
      <c r="AD1422" s="15"/>
      <c r="AE1422" s="15"/>
      <c r="AT1422" s="256" t="s">
        <v>132</v>
      </c>
      <c r="AU1422" s="256" t="s">
        <v>85</v>
      </c>
      <c r="AV1422" s="15" t="s">
        <v>129</v>
      </c>
      <c r="AW1422" s="15" t="s">
        <v>37</v>
      </c>
      <c r="AX1422" s="15" t="s">
        <v>83</v>
      </c>
      <c r="AY1422" s="256" t="s">
        <v>122</v>
      </c>
    </row>
    <row r="1423" s="2" customFormat="1" ht="33" customHeight="1">
      <c r="A1423" s="40"/>
      <c r="B1423" s="41"/>
      <c r="C1423" s="206" t="s">
        <v>671</v>
      </c>
      <c r="D1423" s="206" t="s">
        <v>124</v>
      </c>
      <c r="E1423" s="207" t="s">
        <v>1161</v>
      </c>
      <c r="F1423" s="208" t="s">
        <v>1162</v>
      </c>
      <c r="G1423" s="209" t="s">
        <v>184</v>
      </c>
      <c r="H1423" s="210">
        <v>11</v>
      </c>
      <c r="I1423" s="211"/>
      <c r="J1423" s="212">
        <f>ROUND(I1423*H1423,2)</f>
        <v>0</v>
      </c>
      <c r="K1423" s="208" t="s">
        <v>128</v>
      </c>
      <c r="L1423" s="46"/>
      <c r="M1423" s="213" t="s">
        <v>19</v>
      </c>
      <c r="N1423" s="214" t="s">
        <v>46</v>
      </c>
      <c r="O1423" s="86"/>
      <c r="P1423" s="215">
        <f>O1423*H1423</f>
        <v>0</v>
      </c>
      <c r="Q1423" s="215">
        <v>0</v>
      </c>
      <c r="R1423" s="215">
        <f>Q1423*H1423</f>
        <v>0</v>
      </c>
      <c r="S1423" s="215">
        <v>0</v>
      </c>
      <c r="T1423" s="216">
        <f>S1423*H1423</f>
        <v>0</v>
      </c>
      <c r="U1423" s="40"/>
      <c r="V1423" s="40"/>
      <c r="W1423" s="40"/>
      <c r="X1423" s="40"/>
      <c r="Y1423" s="40"/>
      <c r="Z1423" s="40"/>
      <c r="AA1423" s="40"/>
      <c r="AB1423" s="40"/>
      <c r="AC1423" s="40"/>
      <c r="AD1423" s="40"/>
      <c r="AE1423" s="40"/>
      <c r="AR1423" s="217" t="s">
        <v>327</v>
      </c>
      <c r="AT1423" s="217" t="s">
        <v>124</v>
      </c>
      <c r="AU1423" s="217" t="s">
        <v>85</v>
      </c>
      <c r="AY1423" s="19" t="s">
        <v>122</v>
      </c>
      <c r="BE1423" s="218">
        <f>IF(N1423="základní",J1423,0)</f>
        <v>0</v>
      </c>
      <c r="BF1423" s="218">
        <f>IF(N1423="snížená",J1423,0)</f>
        <v>0</v>
      </c>
      <c r="BG1423" s="218">
        <f>IF(N1423="zákl. přenesená",J1423,0)</f>
        <v>0</v>
      </c>
      <c r="BH1423" s="218">
        <f>IF(N1423="sníž. přenesená",J1423,0)</f>
        <v>0</v>
      </c>
      <c r="BI1423" s="218">
        <f>IF(N1423="nulová",J1423,0)</f>
        <v>0</v>
      </c>
      <c r="BJ1423" s="19" t="s">
        <v>83</v>
      </c>
      <c r="BK1423" s="218">
        <f>ROUND(I1423*H1423,2)</f>
        <v>0</v>
      </c>
      <c r="BL1423" s="19" t="s">
        <v>327</v>
      </c>
      <c r="BM1423" s="217" t="s">
        <v>1163</v>
      </c>
    </row>
    <row r="1424" s="2" customFormat="1">
      <c r="A1424" s="40"/>
      <c r="B1424" s="41"/>
      <c r="C1424" s="42"/>
      <c r="D1424" s="219" t="s">
        <v>130</v>
      </c>
      <c r="E1424" s="42"/>
      <c r="F1424" s="220" t="s">
        <v>1164</v>
      </c>
      <c r="G1424" s="42"/>
      <c r="H1424" s="42"/>
      <c r="I1424" s="221"/>
      <c r="J1424" s="42"/>
      <c r="K1424" s="42"/>
      <c r="L1424" s="46"/>
      <c r="M1424" s="222"/>
      <c r="N1424" s="223"/>
      <c r="O1424" s="86"/>
      <c r="P1424" s="86"/>
      <c r="Q1424" s="86"/>
      <c r="R1424" s="86"/>
      <c r="S1424" s="86"/>
      <c r="T1424" s="87"/>
      <c r="U1424" s="40"/>
      <c r="V1424" s="40"/>
      <c r="W1424" s="40"/>
      <c r="X1424" s="40"/>
      <c r="Y1424" s="40"/>
      <c r="Z1424" s="40"/>
      <c r="AA1424" s="40"/>
      <c r="AB1424" s="40"/>
      <c r="AC1424" s="40"/>
      <c r="AD1424" s="40"/>
      <c r="AE1424" s="40"/>
      <c r="AT1424" s="19" t="s">
        <v>130</v>
      </c>
      <c r="AU1424" s="19" t="s">
        <v>85</v>
      </c>
    </row>
    <row r="1425" s="13" customFormat="1">
      <c r="A1425" s="13"/>
      <c r="B1425" s="224"/>
      <c r="C1425" s="225"/>
      <c r="D1425" s="226" t="s">
        <v>132</v>
      </c>
      <c r="E1425" s="227" t="s">
        <v>19</v>
      </c>
      <c r="F1425" s="228" t="s">
        <v>407</v>
      </c>
      <c r="G1425" s="225"/>
      <c r="H1425" s="227" t="s">
        <v>19</v>
      </c>
      <c r="I1425" s="229"/>
      <c r="J1425" s="225"/>
      <c r="K1425" s="225"/>
      <c r="L1425" s="230"/>
      <c r="M1425" s="231"/>
      <c r="N1425" s="232"/>
      <c r="O1425" s="232"/>
      <c r="P1425" s="232"/>
      <c r="Q1425" s="232"/>
      <c r="R1425" s="232"/>
      <c r="S1425" s="232"/>
      <c r="T1425" s="23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T1425" s="234" t="s">
        <v>132</v>
      </c>
      <c r="AU1425" s="234" t="s">
        <v>85</v>
      </c>
      <c r="AV1425" s="13" t="s">
        <v>83</v>
      </c>
      <c r="AW1425" s="13" t="s">
        <v>37</v>
      </c>
      <c r="AX1425" s="13" t="s">
        <v>75</v>
      </c>
      <c r="AY1425" s="234" t="s">
        <v>122</v>
      </c>
    </row>
    <row r="1426" s="13" customFormat="1">
      <c r="A1426" s="13"/>
      <c r="B1426" s="224"/>
      <c r="C1426" s="225"/>
      <c r="D1426" s="226" t="s">
        <v>132</v>
      </c>
      <c r="E1426" s="227" t="s">
        <v>19</v>
      </c>
      <c r="F1426" s="228" t="s">
        <v>1165</v>
      </c>
      <c r="G1426" s="225"/>
      <c r="H1426" s="227" t="s">
        <v>19</v>
      </c>
      <c r="I1426" s="229"/>
      <c r="J1426" s="225"/>
      <c r="K1426" s="225"/>
      <c r="L1426" s="230"/>
      <c r="M1426" s="231"/>
      <c r="N1426" s="232"/>
      <c r="O1426" s="232"/>
      <c r="P1426" s="232"/>
      <c r="Q1426" s="232"/>
      <c r="R1426" s="232"/>
      <c r="S1426" s="232"/>
      <c r="T1426" s="23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34" t="s">
        <v>132</v>
      </c>
      <c r="AU1426" s="234" t="s">
        <v>85</v>
      </c>
      <c r="AV1426" s="13" t="s">
        <v>83</v>
      </c>
      <c r="AW1426" s="13" t="s">
        <v>37</v>
      </c>
      <c r="AX1426" s="13" t="s">
        <v>75</v>
      </c>
      <c r="AY1426" s="234" t="s">
        <v>122</v>
      </c>
    </row>
    <row r="1427" s="14" customFormat="1">
      <c r="A1427" s="14"/>
      <c r="B1427" s="235"/>
      <c r="C1427" s="236"/>
      <c r="D1427" s="226" t="s">
        <v>132</v>
      </c>
      <c r="E1427" s="237" t="s">
        <v>19</v>
      </c>
      <c r="F1427" s="238" t="s">
        <v>198</v>
      </c>
      <c r="G1427" s="236"/>
      <c r="H1427" s="239">
        <v>11</v>
      </c>
      <c r="I1427" s="240"/>
      <c r="J1427" s="236"/>
      <c r="K1427" s="236"/>
      <c r="L1427" s="241"/>
      <c r="M1427" s="242"/>
      <c r="N1427" s="243"/>
      <c r="O1427" s="243"/>
      <c r="P1427" s="243"/>
      <c r="Q1427" s="243"/>
      <c r="R1427" s="243"/>
      <c r="S1427" s="243"/>
      <c r="T1427" s="24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45" t="s">
        <v>132</v>
      </c>
      <c r="AU1427" s="245" t="s">
        <v>85</v>
      </c>
      <c r="AV1427" s="14" t="s">
        <v>85</v>
      </c>
      <c r="AW1427" s="14" t="s">
        <v>37</v>
      </c>
      <c r="AX1427" s="14" t="s">
        <v>75</v>
      </c>
      <c r="AY1427" s="245" t="s">
        <v>122</v>
      </c>
    </row>
    <row r="1428" s="15" customFormat="1">
      <c r="A1428" s="15"/>
      <c r="B1428" s="246"/>
      <c r="C1428" s="247"/>
      <c r="D1428" s="226" t="s">
        <v>132</v>
      </c>
      <c r="E1428" s="248" t="s">
        <v>19</v>
      </c>
      <c r="F1428" s="249" t="s">
        <v>140</v>
      </c>
      <c r="G1428" s="247"/>
      <c r="H1428" s="250">
        <v>11</v>
      </c>
      <c r="I1428" s="251"/>
      <c r="J1428" s="247"/>
      <c r="K1428" s="247"/>
      <c r="L1428" s="252"/>
      <c r="M1428" s="253"/>
      <c r="N1428" s="254"/>
      <c r="O1428" s="254"/>
      <c r="P1428" s="254"/>
      <c r="Q1428" s="254"/>
      <c r="R1428" s="254"/>
      <c r="S1428" s="254"/>
      <c r="T1428" s="255"/>
      <c r="U1428" s="15"/>
      <c r="V1428" s="15"/>
      <c r="W1428" s="15"/>
      <c r="X1428" s="15"/>
      <c r="Y1428" s="15"/>
      <c r="Z1428" s="15"/>
      <c r="AA1428" s="15"/>
      <c r="AB1428" s="15"/>
      <c r="AC1428" s="15"/>
      <c r="AD1428" s="15"/>
      <c r="AE1428" s="15"/>
      <c r="AT1428" s="256" t="s">
        <v>132</v>
      </c>
      <c r="AU1428" s="256" t="s">
        <v>85</v>
      </c>
      <c r="AV1428" s="15" t="s">
        <v>129</v>
      </c>
      <c r="AW1428" s="15" t="s">
        <v>37</v>
      </c>
      <c r="AX1428" s="15" t="s">
        <v>83</v>
      </c>
      <c r="AY1428" s="256" t="s">
        <v>122</v>
      </c>
    </row>
    <row r="1429" s="2" customFormat="1" ht="16.5" customHeight="1">
      <c r="A1429" s="40"/>
      <c r="B1429" s="41"/>
      <c r="C1429" s="206" t="s">
        <v>1166</v>
      </c>
      <c r="D1429" s="206" t="s">
        <v>124</v>
      </c>
      <c r="E1429" s="207" t="s">
        <v>1167</v>
      </c>
      <c r="F1429" s="208" t="s">
        <v>1168</v>
      </c>
      <c r="G1429" s="209" t="s">
        <v>184</v>
      </c>
      <c r="H1429" s="210">
        <v>11</v>
      </c>
      <c r="I1429" s="211"/>
      <c r="J1429" s="212">
        <f>ROUND(I1429*H1429,2)</f>
        <v>0</v>
      </c>
      <c r="K1429" s="208" t="s">
        <v>128</v>
      </c>
      <c r="L1429" s="46"/>
      <c r="M1429" s="213" t="s">
        <v>19</v>
      </c>
      <c r="N1429" s="214" t="s">
        <v>46</v>
      </c>
      <c r="O1429" s="86"/>
      <c r="P1429" s="215">
        <f>O1429*H1429</f>
        <v>0</v>
      </c>
      <c r="Q1429" s="215">
        <v>0</v>
      </c>
      <c r="R1429" s="215">
        <f>Q1429*H1429</f>
        <v>0</v>
      </c>
      <c r="S1429" s="215">
        <v>0</v>
      </c>
      <c r="T1429" s="216">
        <f>S1429*H1429</f>
        <v>0</v>
      </c>
      <c r="U1429" s="40"/>
      <c r="V1429" s="40"/>
      <c r="W1429" s="40"/>
      <c r="X1429" s="40"/>
      <c r="Y1429" s="40"/>
      <c r="Z1429" s="40"/>
      <c r="AA1429" s="40"/>
      <c r="AB1429" s="40"/>
      <c r="AC1429" s="40"/>
      <c r="AD1429" s="40"/>
      <c r="AE1429" s="40"/>
      <c r="AR1429" s="217" t="s">
        <v>327</v>
      </c>
      <c r="AT1429" s="217" t="s">
        <v>124</v>
      </c>
      <c r="AU1429" s="217" t="s">
        <v>85</v>
      </c>
      <c r="AY1429" s="19" t="s">
        <v>122</v>
      </c>
      <c r="BE1429" s="218">
        <f>IF(N1429="základní",J1429,0)</f>
        <v>0</v>
      </c>
      <c r="BF1429" s="218">
        <f>IF(N1429="snížená",J1429,0)</f>
        <v>0</v>
      </c>
      <c r="BG1429" s="218">
        <f>IF(N1429="zákl. přenesená",J1429,0)</f>
        <v>0</v>
      </c>
      <c r="BH1429" s="218">
        <f>IF(N1429="sníž. přenesená",J1429,0)</f>
        <v>0</v>
      </c>
      <c r="BI1429" s="218">
        <f>IF(N1429="nulová",J1429,0)</f>
        <v>0</v>
      </c>
      <c r="BJ1429" s="19" t="s">
        <v>83</v>
      </c>
      <c r="BK1429" s="218">
        <f>ROUND(I1429*H1429,2)</f>
        <v>0</v>
      </c>
      <c r="BL1429" s="19" t="s">
        <v>327</v>
      </c>
      <c r="BM1429" s="217" t="s">
        <v>1169</v>
      </c>
    </row>
    <row r="1430" s="2" customFormat="1">
      <c r="A1430" s="40"/>
      <c r="B1430" s="41"/>
      <c r="C1430" s="42"/>
      <c r="D1430" s="219" t="s">
        <v>130</v>
      </c>
      <c r="E1430" s="42"/>
      <c r="F1430" s="220" t="s">
        <v>1170</v>
      </c>
      <c r="G1430" s="42"/>
      <c r="H1430" s="42"/>
      <c r="I1430" s="221"/>
      <c r="J1430" s="42"/>
      <c r="K1430" s="42"/>
      <c r="L1430" s="46"/>
      <c r="M1430" s="222"/>
      <c r="N1430" s="223"/>
      <c r="O1430" s="86"/>
      <c r="P1430" s="86"/>
      <c r="Q1430" s="86"/>
      <c r="R1430" s="86"/>
      <c r="S1430" s="86"/>
      <c r="T1430" s="87"/>
      <c r="U1430" s="40"/>
      <c r="V1430" s="40"/>
      <c r="W1430" s="40"/>
      <c r="X1430" s="40"/>
      <c r="Y1430" s="40"/>
      <c r="Z1430" s="40"/>
      <c r="AA1430" s="40"/>
      <c r="AB1430" s="40"/>
      <c r="AC1430" s="40"/>
      <c r="AD1430" s="40"/>
      <c r="AE1430" s="40"/>
      <c r="AT1430" s="19" t="s">
        <v>130</v>
      </c>
      <c r="AU1430" s="19" t="s">
        <v>85</v>
      </c>
    </row>
    <row r="1431" s="13" customFormat="1">
      <c r="A1431" s="13"/>
      <c r="B1431" s="224"/>
      <c r="C1431" s="225"/>
      <c r="D1431" s="226" t="s">
        <v>132</v>
      </c>
      <c r="E1431" s="227" t="s">
        <v>19</v>
      </c>
      <c r="F1431" s="228" t="s">
        <v>407</v>
      </c>
      <c r="G1431" s="225"/>
      <c r="H1431" s="227" t="s">
        <v>19</v>
      </c>
      <c r="I1431" s="229"/>
      <c r="J1431" s="225"/>
      <c r="K1431" s="225"/>
      <c r="L1431" s="230"/>
      <c r="M1431" s="231"/>
      <c r="N1431" s="232"/>
      <c r="O1431" s="232"/>
      <c r="P1431" s="232"/>
      <c r="Q1431" s="232"/>
      <c r="R1431" s="232"/>
      <c r="S1431" s="232"/>
      <c r="T1431" s="23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4" t="s">
        <v>132</v>
      </c>
      <c r="AU1431" s="234" t="s">
        <v>85</v>
      </c>
      <c r="AV1431" s="13" t="s">
        <v>83</v>
      </c>
      <c r="AW1431" s="13" t="s">
        <v>37</v>
      </c>
      <c r="AX1431" s="13" t="s">
        <v>75</v>
      </c>
      <c r="AY1431" s="234" t="s">
        <v>122</v>
      </c>
    </row>
    <row r="1432" s="13" customFormat="1">
      <c r="A1432" s="13"/>
      <c r="B1432" s="224"/>
      <c r="C1432" s="225"/>
      <c r="D1432" s="226" t="s">
        <v>132</v>
      </c>
      <c r="E1432" s="227" t="s">
        <v>19</v>
      </c>
      <c r="F1432" s="228" t="s">
        <v>1165</v>
      </c>
      <c r="G1432" s="225"/>
      <c r="H1432" s="227" t="s">
        <v>19</v>
      </c>
      <c r="I1432" s="229"/>
      <c r="J1432" s="225"/>
      <c r="K1432" s="225"/>
      <c r="L1432" s="230"/>
      <c r="M1432" s="231"/>
      <c r="N1432" s="232"/>
      <c r="O1432" s="232"/>
      <c r="P1432" s="232"/>
      <c r="Q1432" s="232"/>
      <c r="R1432" s="232"/>
      <c r="S1432" s="232"/>
      <c r="T1432" s="23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34" t="s">
        <v>132</v>
      </c>
      <c r="AU1432" s="234" t="s">
        <v>85</v>
      </c>
      <c r="AV1432" s="13" t="s">
        <v>83</v>
      </c>
      <c r="AW1432" s="13" t="s">
        <v>37</v>
      </c>
      <c r="AX1432" s="13" t="s">
        <v>75</v>
      </c>
      <c r="AY1432" s="234" t="s">
        <v>122</v>
      </c>
    </row>
    <row r="1433" s="14" customFormat="1">
      <c r="A1433" s="14"/>
      <c r="B1433" s="235"/>
      <c r="C1433" s="236"/>
      <c r="D1433" s="226" t="s">
        <v>132</v>
      </c>
      <c r="E1433" s="237" t="s">
        <v>19</v>
      </c>
      <c r="F1433" s="238" t="s">
        <v>198</v>
      </c>
      <c r="G1433" s="236"/>
      <c r="H1433" s="239">
        <v>11</v>
      </c>
      <c r="I1433" s="240"/>
      <c r="J1433" s="236"/>
      <c r="K1433" s="236"/>
      <c r="L1433" s="241"/>
      <c r="M1433" s="242"/>
      <c r="N1433" s="243"/>
      <c r="O1433" s="243"/>
      <c r="P1433" s="243"/>
      <c r="Q1433" s="243"/>
      <c r="R1433" s="243"/>
      <c r="S1433" s="243"/>
      <c r="T1433" s="244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45" t="s">
        <v>132</v>
      </c>
      <c r="AU1433" s="245" t="s">
        <v>85</v>
      </c>
      <c r="AV1433" s="14" t="s">
        <v>85</v>
      </c>
      <c r="AW1433" s="14" t="s">
        <v>37</v>
      </c>
      <c r="AX1433" s="14" t="s">
        <v>75</v>
      </c>
      <c r="AY1433" s="245" t="s">
        <v>122</v>
      </c>
    </row>
    <row r="1434" s="15" customFormat="1">
      <c r="A1434" s="15"/>
      <c r="B1434" s="246"/>
      <c r="C1434" s="247"/>
      <c r="D1434" s="226" t="s">
        <v>132</v>
      </c>
      <c r="E1434" s="248" t="s">
        <v>19</v>
      </c>
      <c r="F1434" s="249" t="s">
        <v>140</v>
      </c>
      <c r="G1434" s="247"/>
      <c r="H1434" s="250">
        <v>11</v>
      </c>
      <c r="I1434" s="251"/>
      <c r="J1434" s="247"/>
      <c r="K1434" s="247"/>
      <c r="L1434" s="252"/>
      <c r="M1434" s="253"/>
      <c r="N1434" s="254"/>
      <c r="O1434" s="254"/>
      <c r="P1434" s="254"/>
      <c r="Q1434" s="254"/>
      <c r="R1434" s="254"/>
      <c r="S1434" s="254"/>
      <c r="T1434" s="255"/>
      <c r="U1434" s="15"/>
      <c r="V1434" s="15"/>
      <c r="W1434" s="15"/>
      <c r="X1434" s="15"/>
      <c r="Y1434" s="15"/>
      <c r="Z1434" s="15"/>
      <c r="AA1434" s="15"/>
      <c r="AB1434" s="15"/>
      <c r="AC1434" s="15"/>
      <c r="AD1434" s="15"/>
      <c r="AE1434" s="15"/>
      <c r="AT1434" s="256" t="s">
        <v>132</v>
      </c>
      <c r="AU1434" s="256" t="s">
        <v>85</v>
      </c>
      <c r="AV1434" s="15" t="s">
        <v>129</v>
      </c>
      <c r="AW1434" s="15" t="s">
        <v>37</v>
      </c>
      <c r="AX1434" s="15" t="s">
        <v>83</v>
      </c>
      <c r="AY1434" s="256" t="s">
        <v>122</v>
      </c>
    </row>
    <row r="1435" s="2" customFormat="1" ht="16.5" customHeight="1">
      <c r="A1435" s="40"/>
      <c r="B1435" s="41"/>
      <c r="C1435" s="257" t="s">
        <v>676</v>
      </c>
      <c r="D1435" s="257" t="s">
        <v>205</v>
      </c>
      <c r="E1435" s="258" t="s">
        <v>1171</v>
      </c>
      <c r="F1435" s="259" t="s">
        <v>1172</v>
      </c>
      <c r="G1435" s="260" t="s">
        <v>184</v>
      </c>
      <c r="H1435" s="261">
        <v>11</v>
      </c>
      <c r="I1435" s="262"/>
      <c r="J1435" s="263">
        <f>ROUND(I1435*H1435,2)</f>
        <v>0</v>
      </c>
      <c r="K1435" s="259" t="s">
        <v>179</v>
      </c>
      <c r="L1435" s="264"/>
      <c r="M1435" s="265" t="s">
        <v>19</v>
      </c>
      <c r="N1435" s="266" t="s">
        <v>46</v>
      </c>
      <c r="O1435" s="86"/>
      <c r="P1435" s="215">
        <f>O1435*H1435</f>
        <v>0</v>
      </c>
      <c r="Q1435" s="215">
        <v>0</v>
      </c>
      <c r="R1435" s="215">
        <f>Q1435*H1435</f>
        <v>0</v>
      </c>
      <c r="S1435" s="215">
        <v>0</v>
      </c>
      <c r="T1435" s="216">
        <f>S1435*H1435</f>
        <v>0</v>
      </c>
      <c r="U1435" s="40"/>
      <c r="V1435" s="40"/>
      <c r="W1435" s="40"/>
      <c r="X1435" s="40"/>
      <c r="Y1435" s="40"/>
      <c r="Z1435" s="40"/>
      <c r="AA1435" s="40"/>
      <c r="AB1435" s="40"/>
      <c r="AC1435" s="40"/>
      <c r="AD1435" s="40"/>
      <c r="AE1435" s="40"/>
      <c r="AR1435" s="217" t="s">
        <v>513</v>
      </c>
      <c r="AT1435" s="217" t="s">
        <v>205</v>
      </c>
      <c r="AU1435" s="217" t="s">
        <v>85</v>
      </c>
      <c r="AY1435" s="19" t="s">
        <v>122</v>
      </c>
      <c r="BE1435" s="218">
        <f>IF(N1435="základní",J1435,0)</f>
        <v>0</v>
      </c>
      <c r="BF1435" s="218">
        <f>IF(N1435="snížená",J1435,0)</f>
        <v>0</v>
      </c>
      <c r="BG1435" s="218">
        <f>IF(N1435="zákl. přenesená",J1435,0)</f>
        <v>0</v>
      </c>
      <c r="BH1435" s="218">
        <f>IF(N1435="sníž. přenesená",J1435,0)</f>
        <v>0</v>
      </c>
      <c r="BI1435" s="218">
        <f>IF(N1435="nulová",J1435,0)</f>
        <v>0</v>
      </c>
      <c r="BJ1435" s="19" t="s">
        <v>83</v>
      </c>
      <c r="BK1435" s="218">
        <f>ROUND(I1435*H1435,2)</f>
        <v>0</v>
      </c>
      <c r="BL1435" s="19" t="s">
        <v>327</v>
      </c>
      <c r="BM1435" s="217" t="s">
        <v>1173</v>
      </c>
    </row>
    <row r="1436" s="13" customFormat="1">
      <c r="A1436" s="13"/>
      <c r="B1436" s="224"/>
      <c r="C1436" s="225"/>
      <c r="D1436" s="226" t="s">
        <v>132</v>
      </c>
      <c r="E1436" s="227" t="s">
        <v>19</v>
      </c>
      <c r="F1436" s="228" t="s">
        <v>407</v>
      </c>
      <c r="G1436" s="225"/>
      <c r="H1436" s="227" t="s">
        <v>19</v>
      </c>
      <c r="I1436" s="229"/>
      <c r="J1436" s="225"/>
      <c r="K1436" s="225"/>
      <c r="L1436" s="230"/>
      <c r="M1436" s="231"/>
      <c r="N1436" s="232"/>
      <c r="O1436" s="232"/>
      <c r="P1436" s="232"/>
      <c r="Q1436" s="232"/>
      <c r="R1436" s="232"/>
      <c r="S1436" s="232"/>
      <c r="T1436" s="23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34" t="s">
        <v>132</v>
      </c>
      <c r="AU1436" s="234" t="s">
        <v>85</v>
      </c>
      <c r="AV1436" s="13" t="s">
        <v>83</v>
      </c>
      <c r="AW1436" s="13" t="s">
        <v>37</v>
      </c>
      <c r="AX1436" s="13" t="s">
        <v>75</v>
      </c>
      <c r="AY1436" s="234" t="s">
        <v>122</v>
      </c>
    </row>
    <row r="1437" s="13" customFormat="1">
      <c r="A1437" s="13"/>
      <c r="B1437" s="224"/>
      <c r="C1437" s="225"/>
      <c r="D1437" s="226" t="s">
        <v>132</v>
      </c>
      <c r="E1437" s="227" t="s">
        <v>19</v>
      </c>
      <c r="F1437" s="228" t="s">
        <v>1165</v>
      </c>
      <c r="G1437" s="225"/>
      <c r="H1437" s="227" t="s">
        <v>19</v>
      </c>
      <c r="I1437" s="229"/>
      <c r="J1437" s="225"/>
      <c r="K1437" s="225"/>
      <c r="L1437" s="230"/>
      <c r="M1437" s="231"/>
      <c r="N1437" s="232"/>
      <c r="O1437" s="232"/>
      <c r="P1437" s="232"/>
      <c r="Q1437" s="232"/>
      <c r="R1437" s="232"/>
      <c r="S1437" s="232"/>
      <c r="T1437" s="23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34" t="s">
        <v>132</v>
      </c>
      <c r="AU1437" s="234" t="s">
        <v>85</v>
      </c>
      <c r="AV1437" s="13" t="s">
        <v>83</v>
      </c>
      <c r="AW1437" s="13" t="s">
        <v>37</v>
      </c>
      <c r="AX1437" s="13" t="s">
        <v>75</v>
      </c>
      <c r="AY1437" s="234" t="s">
        <v>122</v>
      </c>
    </row>
    <row r="1438" s="14" customFormat="1">
      <c r="A1438" s="14"/>
      <c r="B1438" s="235"/>
      <c r="C1438" s="236"/>
      <c r="D1438" s="226" t="s">
        <v>132</v>
      </c>
      <c r="E1438" s="237" t="s">
        <v>19</v>
      </c>
      <c r="F1438" s="238" t="s">
        <v>198</v>
      </c>
      <c r="G1438" s="236"/>
      <c r="H1438" s="239">
        <v>11</v>
      </c>
      <c r="I1438" s="240"/>
      <c r="J1438" s="236"/>
      <c r="K1438" s="236"/>
      <c r="L1438" s="241"/>
      <c r="M1438" s="242"/>
      <c r="N1438" s="243"/>
      <c r="O1438" s="243"/>
      <c r="P1438" s="243"/>
      <c r="Q1438" s="243"/>
      <c r="R1438" s="243"/>
      <c r="S1438" s="243"/>
      <c r="T1438" s="24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45" t="s">
        <v>132</v>
      </c>
      <c r="AU1438" s="245" t="s">
        <v>85</v>
      </c>
      <c r="AV1438" s="14" t="s">
        <v>85</v>
      </c>
      <c r="AW1438" s="14" t="s">
        <v>37</v>
      </c>
      <c r="AX1438" s="14" t="s">
        <v>75</v>
      </c>
      <c r="AY1438" s="245" t="s">
        <v>122</v>
      </c>
    </row>
    <row r="1439" s="15" customFormat="1">
      <c r="A1439" s="15"/>
      <c r="B1439" s="246"/>
      <c r="C1439" s="247"/>
      <c r="D1439" s="226" t="s">
        <v>132</v>
      </c>
      <c r="E1439" s="248" t="s">
        <v>19</v>
      </c>
      <c r="F1439" s="249" t="s">
        <v>140</v>
      </c>
      <c r="G1439" s="247"/>
      <c r="H1439" s="250">
        <v>11</v>
      </c>
      <c r="I1439" s="251"/>
      <c r="J1439" s="247"/>
      <c r="K1439" s="247"/>
      <c r="L1439" s="252"/>
      <c r="M1439" s="253"/>
      <c r="N1439" s="254"/>
      <c r="O1439" s="254"/>
      <c r="P1439" s="254"/>
      <c r="Q1439" s="254"/>
      <c r="R1439" s="254"/>
      <c r="S1439" s="254"/>
      <c r="T1439" s="255"/>
      <c r="U1439" s="15"/>
      <c r="V1439" s="15"/>
      <c r="W1439" s="15"/>
      <c r="X1439" s="15"/>
      <c r="Y1439" s="15"/>
      <c r="Z1439" s="15"/>
      <c r="AA1439" s="15"/>
      <c r="AB1439" s="15"/>
      <c r="AC1439" s="15"/>
      <c r="AD1439" s="15"/>
      <c r="AE1439" s="15"/>
      <c r="AT1439" s="256" t="s">
        <v>132</v>
      </c>
      <c r="AU1439" s="256" t="s">
        <v>85</v>
      </c>
      <c r="AV1439" s="15" t="s">
        <v>129</v>
      </c>
      <c r="AW1439" s="15" t="s">
        <v>37</v>
      </c>
      <c r="AX1439" s="15" t="s">
        <v>83</v>
      </c>
      <c r="AY1439" s="256" t="s">
        <v>122</v>
      </c>
    </row>
    <row r="1440" s="2" customFormat="1" ht="33" customHeight="1">
      <c r="A1440" s="40"/>
      <c r="B1440" s="41"/>
      <c r="C1440" s="206" t="s">
        <v>1174</v>
      </c>
      <c r="D1440" s="206" t="s">
        <v>124</v>
      </c>
      <c r="E1440" s="207" t="s">
        <v>1175</v>
      </c>
      <c r="F1440" s="208" t="s">
        <v>1176</v>
      </c>
      <c r="G1440" s="209" t="s">
        <v>184</v>
      </c>
      <c r="H1440" s="210">
        <v>336</v>
      </c>
      <c r="I1440" s="211"/>
      <c r="J1440" s="212">
        <f>ROUND(I1440*H1440,2)</f>
        <v>0</v>
      </c>
      <c r="K1440" s="208" t="s">
        <v>128</v>
      </c>
      <c r="L1440" s="46"/>
      <c r="M1440" s="213" t="s">
        <v>19</v>
      </c>
      <c r="N1440" s="214" t="s">
        <v>46</v>
      </c>
      <c r="O1440" s="86"/>
      <c r="P1440" s="215">
        <f>O1440*H1440</f>
        <v>0</v>
      </c>
      <c r="Q1440" s="215">
        <v>0</v>
      </c>
      <c r="R1440" s="215">
        <f>Q1440*H1440</f>
        <v>0</v>
      </c>
      <c r="S1440" s="215">
        <v>0</v>
      </c>
      <c r="T1440" s="216">
        <f>S1440*H1440</f>
        <v>0</v>
      </c>
      <c r="U1440" s="40"/>
      <c r="V1440" s="40"/>
      <c r="W1440" s="40"/>
      <c r="X1440" s="40"/>
      <c r="Y1440" s="40"/>
      <c r="Z1440" s="40"/>
      <c r="AA1440" s="40"/>
      <c r="AB1440" s="40"/>
      <c r="AC1440" s="40"/>
      <c r="AD1440" s="40"/>
      <c r="AE1440" s="40"/>
      <c r="AR1440" s="217" t="s">
        <v>327</v>
      </c>
      <c r="AT1440" s="217" t="s">
        <v>124</v>
      </c>
      <c r="AU1440" s="217" t="s">
        <v>85</v>
      </c>
      <c r="AY1440" s="19" t="s">
        <v>122</v>
      </c>
      <c r="BE1440" s="218">
        <f>IF(N1440="základní",J1440,0)</f>
        <v>0</v>
      </c>
      <c r="BF1440" s="218">
        <f>IF(N1440="snížená",J1440,0)</f>
        <v>0</v>
      </c>
      <c r="BG1440" s="218">
        <f>IF(N1440="zákl. přenesená",J1440,0)</f>
        <v>0</v>
      </c>
      <c r="BH1440" s="218">
        <f>IF(N1440="sníž. přenesená",J1440,0)</f>
        <v>0</v>
      </c>
      <c r="BI1440" s="218">
        <f>IF(N1440="nulová",J1440,0)</f>
        <v>0</v>
      </c>
      <c r="BJ1440" s="19" t="s">
        <v>83</v>
      </c>
      <c r="BK1440" s="218">
        <f>ROUND(I1440*H1440,2)</f>
        <v>0</v>
      </c>
      <c r="BL1440" s="19" t="s">
        <v>327</v>
      </c>
      <c r="BM1440" s="217" t="s">
        <v>1177</v>
      </c>
    </row>
    <row r="1441" s="2" customFormat="1">
      <c r="A1441" s="40"/>
      <c r="B1441" s="41"/>
      <c r="C1441" s="42"/>
      <c r="D1441" s="219" t="s">
        <v>130</v>
      </c>
      <c r="E1441" s="42"/>
      <c r="F1441" s="220" t="s">
        <v>1178</v>
      </c>
      <c r="G1441" s="42"/>
      <c r="H1441" s="42"/>
      <c r="I1441" s="221"/>
      <c r="J1441" s="42"/>
      <c r="K1441" s="42"/>
      <c r="L1441" s="46"/>
      <c r="M1441" s="222"/>
      <c r="N1441" s="223"/>
      <c r="O1441" s="86"/>
      <c r="P1441" s="86"/>
      <c r="Q1441" s="86"/>
      <c r="R1441" s="86"/>
      <c r="S1441" s="86"/>
      <c r="T1441" s="87"/>
      <c r="U1441" s="40"/>
      <c r="V1441" s="40"/>
      <c r="W1441" s="40"/>
      <c r="X1441" s="40"/>
      <c r="Y1441" s="40"/>
      <c r="Z1441" s="40"/>
      <c r="AA1441" s="40"/>
      <c r="AB1441" s="40"/>
      <c r="AC1441" s="40"/>
      <c r="AD1441" s="40"/>
      <c r="AE1441" s="40"/>
      <c r="AT1441" s="19" t="s">
        <v>130</v>
      </c>
      <c r="AU1441" s="19" t="s">
        <v>85</v>
      </c>
    </row>
    <row r="1442" s="13" customFormat="1">
      <c r="A1442" s="13"/>
      <c r="B1442" s="224"/>
      <c r="C1442" s="225"/>
      <c r="D1442" s="226" t="s">
        <v>132</v>
      </c>
      <c r="E1442" s="227" t="s">
        <v>19</v>
      </c>
      <c r="F1442" s="228" t="s">
        <v>552</v>
      </c>
      <c r="G1442" s="225"/>
      <c r="H1442" s="227" t="s">
        <v>19</v>
      </c>
      <c r="I1442" s="229"/>
      <c r="J1442" s="225"/>
      <c r="K1442" s="225"/>
      <c r="L1442" s="230"/>
      <c r="M1442" s="231"/>
      <c r="N1442" s="232"/>
      <c r="O1442" s="232"/>
      <c r="P1442" s="232"/>
      <c r="Q1442" s="232"/>
      <c r="R1442" s="232"/>
      <c r="S1442" s="232"/>
      <c r="T1442" s="23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4" t="s">
        <v>132</v>
      </c>
      <c r="AU1442" s="234" t="s">
        <v>85</v>
      </c>
      <c r="AV1442" s="13" t="s">
        <v>83</v>
      </c>
      <c r="AW1442" s="13" t="s">
        <v>37</v>
      </c>
      <c r="AX1442" s="13" t="s">
        <v>75</v>
      </c>
      <c r="AY1442" s="234" t="s">
        <v>122</v>
      </c>
    </row>
    <row r="1443" s="13" customFormat="1">
      <c r="A1443" s="13"/>
      <c r="B1443" s="224"/>
      <c r="C1443" s="225"/>
      <c r="D1443" s="226" t="s">
        <v>132</v>
      </c>
      <c r="E1443" s="227" t="s">
        <v>19</v>
      </c>
      <c r="F1443" s="228" t="s">
        <v>1179</v>
      </c>
      <c r="G1443" s="225"/>
      <c r="H1443" s="227" t="s">
        <v>19</v>
      </c>
      <c r="I1443" s="229"/>
      <c r="J1443" s="225"/>
      <c r="K1443" s="225"/>
      <c r="L1443" s="230"/>
      <c r="M1443" s="231"/>
      <c r="N1443" s="232"/>
      <c r="O1443" s="232"/>
      <c r="P1443" s="232"/>
      <c r="Q1443" s="232"/>
      <c r="R1443" s="232"/>
      <c r="S1443" s="232"/>
      <c r="T1443" s="23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4" t="s">
        <v>132</v>
      </c>
      <c r="AU1443" s="234" t="s">
        <v>85</v>
      </c>
      <c r="AV1443" s="13" t="s">
        <v>83</v>
      </c>
      <c r="AW1443" s="13" t="s">
        <v>37</v>
      </c>
      <c r="AX1443" s="13" t="s">
        <v>75</v>
      </c>
      <c r="AY1443" s="234" t="s">
        <v>122</v>
      </c>
    </row>
    <row r="1444" s="14" customFormat="1">
      <c r="A1444" s="14"/>
      <c r="B1444" s="235"/>
      <c r="C1444" s="236"/>
      <c r="D1444" s="226" t="s">
        <v>132</v>
      </c>
      <c r="E1444" s="237" t="s">
        <v>19</v>
      </c>
      <c r="F1444" s="238" t="s">
        <v>1180</v>
      </c>
      <c r="G1444" s="236"/>
      <c r="H1444" s="239">
        <v>329</v>
      </c>
      <c r="I1444" s="240"/>
      <c r="J1444" s="236"/>
      <c r="K1444" s="236"/>
      <c r="L1444" s="241"/>
      <c r="M1444" s="242"/>
      <c r="N1444" s="243"/>
      <c r="O1444" s="243"/>
      <c r="P1444" s="243"/>
      <c r="Q1444" s="243"/>
      <c r="R1444" s="243"/>
      <c r="S1444" s="243"/>
      <c r="T1444" s="24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45" t="s">
        <v>132</v>
      </c>
      <c r="AU1444" s="245" t="s">
        <v>85</v>
      </c>
      <c r="AV1444" s="14" t="s">
        <v>85</v>
      </c>
      <c r="AW1444" s="14" t="s">
        <v>37</v>
      </c>
      <c r="AX1444" s="14" t="s">
        <v>75</v>
      </c>
      <c r="AY1444" s="245" t="s">
        <v>122</v>
      </c>
    </row>
    <row r="1445" s="13" customFormat="1">
      <c r="A1445" s="13"/>
      <c r="B1445" s="224"/>
      <c r="C1445" s="225"/>
      <c r="D1445" s="226" t="s">
        <v>132</v>
      </c>
      <c r="E1445" s="227" t="s">
        <v>19</v>
      </c>
      <c r="F1445" s="228" t="s">
        <v>1181</v>
      </c>
      <c r="G1445" s="225"/>
      <c r="H1445" s="227" t="s">
        <v>19</v>
      </c>
      <c r="I1445" s="229"/>
      <c r="J1445" s="225"/>
      <c r="K1445" s="225"/>
      <c r="L1445" s="230"/>
      <c r="M1445" s="231"/>
      <c r="N1445" s="232"/>
      <c r="O1445" s="232"/>
      <c r="P1445" s="232"/>
      <c r="Q1445" s="232"/>
      <c r="R1445" s="232"/>
      <c r="S1445" s="232"/>
      <c r="T1445" s="23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34" t="s">
        <v>132</v>
      </c>
      <c r="AU1445" s="234" t="s">
        <v>85</v>
      </c>
      <c r="AV1445" s="13" t="s">
        <v>83</v>
      </c>
      <c r="AW1445" s="13" t="s">
        <v>37</v>
      </c>
      <c r="AX1445" s="13" t="s">
        <v>75</v>
      </c>
      <c r="AY1445" s="234" t="s">
        <v>122</v>
      </c>
    </row>
    <row r="1446" s="14" customFormat="1">
      <c r="A1446" s="14"/>
      <c r="B1446" s="235"/>
      <c r="C1446" s="236"/>
      <c r="D1446" s="226" t="s">
        <v>132</v>
      </c>
      <c r="E1446" s="237" t="s">
        <v>19</v>
      </c>
      <c r="F1446" s="238" t="s">
        <v>1182</v>
      </c>
      <c r="G1446" s="236"/>
      <c r="H1446" s="239">
        <v>7</v>
      </c>
      <c r="I1446" s="240"/>
      <c r="J1446" s="236"/>
      <c r="K1446" s="236"/>
      <c r="L1446" s="241"/>
      <c r="M1446" s="242"/>
      <c r="N1446" s="243"/>
      <c r="O1446" s="243"/>
      <c r="P1446" s="243"/>
      <c r="Q1446" s="243"/>
      <c r="R1446" s="243"/>
      <c r="S1446" s="243"/>
      <c r="T1446" s="24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45" t="s">
        <v>132</v>
      </c>
      <c r="AU1446" s="245" t="s">
        <v>85</v>
      </c>
      <c r="AV1446" s="14" t="s">
        <v>85</v>
      </c>
      <c r="AW1446" s="14" t="s">
        <v>37</v>
      </c>
      <c r="AX1446" s="14" t="s">
        <v>75</v>
      </c>
      <c r="AY1446" s="245" t="s">
        <v>122</v>
      </c>
    </row>
    <row r="1447" s="15" customFormat="1">
      <c r="A1447" s="15"/>
      <c r="B1447" s="246"/>
      <c r="C1447" s="247"/>
      <c r="D1447" s="226" t="s">
        <v>132</v>
      </c>
      <c r="E1447" s="248" t="s">
        <v>19</v>
      </c>
      <c r="F1447" s="249" t="s">
        <v>140</v>
      </c>
      <c r="G1447" s="247"/>
      <c r="H1447" s="250">
        <v>336</v>
      </c>
      <c r="I1447" s="251"/>
      <c r="J1447" s="247"/>
      <c r="K1447" s="247"/>
      <c r="L1447" s="252"/>
      <c r="M1447" s="253"/>
      <c r="N1447" s="254"/>
      <c r="O1447" s="254"/>
      <c r="P1447" s="254"/>
      <c r="Q1447" s="254"/>
      <c r="R1447" s="254"/>
      <c r="S1447" s="254"/>
      <c r="T1447" s="255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T1447" s="256" t="s">
        <v>132</v>
      </c>
      <c r="AU1447" s="256" t="s">
        <v>85</v>
      </c>
      <c r="AV1447" s="15" t="s">
        <v>129</v>
      </c>
      <c r="AW1447" s="15" t="s">
        <v>37</v>
      </c>
      <c r="AX1447" s="15" t="s">
        <v>83</v>
      </c>
      <c r="AY1447" s="256" t="s">
        <v>122</v>
      </c>
    </row>
    <row r="1448" s="2" customFormat="1" ht="16.5" customHeight="1">
      <c r="A1448" s="40"/>
      <c r="B1448" s="41"/>
      <c r="C1448" s="206" t="s">
        <v>681</v>
      </c>
      <c r="D1448" s="206" t="s">
        <v>124</v>
      </c>
      <c r="E1448" s="207" t="s">
        <v>1183</v>
      </c>
      <c r="F1448" s="208" t="s">
        <v>1184</v>
      </c>
      <c r="G1448" s="209" t="s">
        <v>184</v>
      </c>
      <c r="H1448" s="210">
        <v>20</v>
      </c>
      <c r="I1448" s="211"/>
      <c r="J1448" s="212">
        <f>ROUND(I1448*H1448,2)</f>
        <v>0</v>
      </c>
      <c r="K1448" s="208" t="s">
        <v>128</v>
      </c>
      <c r="L1448" s="46"/>
      <c r="M1448" s="213" t="s">
        <v>19</v>
      </c>
      <c r="N1448" s="214" t="s">
        <v>46</v>
      </c>
      <c r="O1448" s="86"/>
      <c r="P1448" s="215">
        <f>O1448*H1448</f>
        <v>0</v>
      </c>
      <c r="Q1448" s="215">
        <v>0</v>
      </c>
      <c r="R1448" s="215">
        <f>Q1448*H1448</f>
        <v>0</v>
      </c>
      <c r="S1448" s="215">
        <v>0</v>
      </c>
      <c r="T1448" s="216">
        <f>S1448*H1448</f>
        <v>0</v>
      </c>
      <c r="U1448" s="40"/>
      <c r="V1448" s="40"/>
      <c r="W1448" s="40"/>
      <c r="X1448" s="40"/>
      <c r="Y1448" s="40"/>
      <c r="Z1448" s="40"/>
      <c r="AA1448" s="40"/>
      <c r="AB1448" s="40"/>
      <c r="AC1448" s="40"/>
      <c r="AD1448" s="40"/>
      <c r="AE1448" s="40"/>
      <c r="AR1448" s="217" t="s">
        <v>327</v>
      </c>
      <c r="AT1448" s="217" t="s">
        <v>124</v>
      </c>
      <c r="AU1448" s="217" t="s">
        <v>85</v>
      </c>
      <c r="AY1448" s="19" t="s">
        <v>122</v>
      </c>
      <c r="BE1448" s="218">
        <f>IF(N1448="základní",J1448,0)</f>
        <v>0</v>
      </c>
      <c r="BF1448" s="218">
        <f>IF(N1448="snížená",J1448,0)</f>
        <v>0</v>
      </c>
      <c r="BG1448" s="218">
        <f>IF(N1448="zákl. přenesená",J1448,0)</f>
        <v>0</v>
      </c>
      <c r="BH1448" s="218">
        <f>IF(N1448="sníž. přenesená",J1448,0)</f>
        <v>0</v>
      </c>
      <c r="BI1448" s="218">
        <f>IF(N1448="nulová",J1448,0)</f>
        <v>0</v>
      </c>
      <c r="BJ1448" s="19" t="s">
        <v>83</v>
      </c>
      <c r="BK1448" s="218">
        <f>ROUND(I1448*H1448,2)</f>
        <v>0</v>
      </c>
      <c r="BL1448" s="19" t="s">
        <v>327</v>
      </c>
      <c r="BM1448" s="217" t="s">
        <v>1185</v>
      </c>
    </row>
    <row r="1449" s="2" customFormat="1">
      <c r="A1449" s="40"/>
      <c r="B1449" s="41"/>
      <c r="C1449" s="42"/>
      <c r="D1449" s="219" t="s">
        <v>130</v>
      </c>
      <c r="E1449" s="42"/>
      <c r="F1449" s="220" t="s">
        <v>1186</v>
      </c>
      <c r="G1449" s="42"/>
      <c r="H1449" s="42"/>
      <c r="I1449" s="221"/>
      <c r="J1449" s="42"/>
      <c r="K1449" s="42"/>
      <c r="L1449" s="46"/>
      <c r="M1449" s="222"/>
      <c r="N1449" s="223"/>
      <c r="O1449" s="86"/>
      <c r="P1449" s="86"/>
      <c r="Q1449" s="86"/>
      <c r="R1449" s="86"/>
      <c r="S1449" s="86"/>
      <c r="T1449" s="87"/>
      <c r="U1449" s="40"/>
      <c r="V1449" s="40"/>
      <c r="W1449" s="40"/>
      <c r="X1449" s="40"/>
      <c r="Y1449" s="40"/>
      <c r="Z1449" s="40"/>
      <c r="AA1449" s="40"/>
      <c r="AB1449" s="40"/>
      <c r="AC1449" s="40"/>
      <c r="AD1449" s="40"/>
      <c r="AE1449" s="40"/>
      <c r="AT1449" s="19" t="s">
        <v>130</v>
      </c>
      <c r="AU1449" s="19" t="s">
        <v>85</v>
      </c>
    </row>
    <row r="1450" s="13" customFormat="1">
      <c r="A1450" s="13"/>
      <c r="B1450" s="224"/>
      <c r="C1450" s="225"/>
      <c r="D1450" s="226" t="s">
        <v>132</v>
      </c>
      <c r="E1450" s="227" t="s">
        <v>19</v>
      </c>
      <c r="F1450" s="228" t="s">
        <v>552</v>
      </c>
      <c r="G1450" s="225"/>
      <c r="H1450" s="227" t="s">
        <v>19</v>
      </c>
      <c r="I1450" s="229"/>
      <c r="J1450" s="225"/>
      <c r="K1450" s="225"/>
      <c r="L1450" s="230"/>
      <c r="M1450" s="231"/>
      <c r="N1450" s="232"/>
      <c r="O1450" s="232"/>
      <c r="P1450" s="232"/>
      <c r="Q1450" s="232"/>
      <c r="R1450" s="232"/>
      <c r="S1450" s="232"/>
      <c r="T1450" s="23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4" t="s">
        <v>132</v>
      </c>
      <c r="AU1450" s="234" t="s">
        <v>85</v>
      </c>
      <c r="AV1450" s="13" t="s">
        <v>83</v>
      </c>
      <c r="AW1450" s="13" t="s">
        <v>37</v>
      </c>
      <c r="AX1450" s="13" t="s">
        <v>75</v>
      </c>
      <c r="AY1450" s="234" t="s">
        <v>122</v>
      </c>
    </row>
    <row r="1451" s="13" customFormat="1">
      <c r="A1451" s="13"/>
      <c r="B1451" s="224"/>
      <c r="C1451" s="225"/>
      <c r="D1451" s="226" t="s">
        <v>132</v>
      </c>
      <c r="E1451" s="227" t="s">
        <v>19</v>
      </c>
      <c r="F1451" s="228" t="s">
        <v>1187</v>
      </c>
      <c r="G1451" s="225"/>
      <c r="H1451" s="227" t="s">
        <v>19</v>
      </c>
      <c r="I1451" s="229"/>
      <c r="J1451" s="225"/>
      <c r="K1451" s="225"/>
      <c r="L1451" s="230"/>
      <c r="M1451" s="231"/>
      <c r="N1451" s="232"/>
      <c r="O1451" s="232"/>
      <c r="P1451" s="232"/>
      <c r="Q1451" s="232"/>
      <c r="R1451" s="232"/>
      <c r="S1451" s="232"/>
      <c r="T1451" s="23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4" t="s">
        <v>132</v>
      </c>
      <c r="AU1451" s="234" t="s">
        <v>85</v>
      </c>
      <c r="AV1451" s="13" t="s">
        <v>83</v>
      </c>
      <c r="AW1451" s="13" t="s">
        <v>37</v>
      </c>
      <c r="AX1451" s="13" t="s">
        <v>75</v>
      </c>
      <c r="AY1451" s="234" t="s">
        <v>122</v>
      </c>
    </row>
    <row r="1452" s="14" customFormat="1">
      <c r="A1452" s="14"/>
      <c r="B1452" s="235"/>
      <c r="C1452" s="236"/>
      <c r="D1452" s="226" t="s">
        <v>132</v>
      </c>
      <c r="E1452" s="237" t="s">
        <v>19</v>
      </c>
      <c r="F1452" s="238" t="s">
        <v>194</v>
      </c>
      <c r="G1452" s="236"/>
      <c r="H1452" s="239">
        <v>20</v>
      </c>
      <c r="I1452" s="240"/>
      <c r="J1452" s="236"/>
      <c r="K1452" s="236"/>
      <c r="L1452" s="241"/>
      <c r="M1452" s="242"/>
      <c r="N1452" s="243"/>
      <c r="O1452" s="243"/>
      <c r="P1452" s="243"/>
      <c r="Q1452" s="243"/>
      <c r="R1452" s="243"/>
      <c r="S1452" s="243"/>
      <c r="T1452" s="24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45" t="s">
        <v>132</v>
      </c>
      <c r="AU1452" s="245" t="s">
        <v>85</v>
      </c>
      <c r="AV1452" s="14" t="s">
        <v>85</v>
      </c>
      <c r="AW1452" s="14" t="s">
        <v>37</v>
      </c>
      <c r="AX1452" s="14" t="s">
        <v>75</v>
      </c>
      <c r="AY1452" s="245" t="s">
        <v>122</v>
      </c>
    </row>
    <row r="1453" s="15" customFormat="1">
      <c r="A1453" s="15"/>
      <c r="B1453" s="246"/>
      <c r="C1453" s="247"/>
      <c r="D1453" s="226" t="s">
        <v>132</v>
      </c>
      <c r="E1453" s="248" t="s">
        <v>19</v>
      </c>
      <c r="F1453" s="249" t="s">
        <v>140</v>
      </c>
      <c r="G1453" s="247"/>
      <c r="H1453" s="250">
        <v>20</v>
      </c>
      <c r="I1453" s="251"/>
      <c r="J1453" s="247"/>
      <c r="K1453" s="247"/>
      <c r="L1453" s="252"/>
      <c r="M1453" s="253"/>
      <c r="N1453" s="254"/>
      <c r="O1453" s="254"/>
      <c r="P1453" s="254"/>
      <c r="Q1453" s="254"/>
      <c r="R1453" s="254"/>
      <c r="S1453" s="254"/>
      <c r="T1453" s="255"/>
      <c r="U1453" s="15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T1453" s="256" t="s">
        <v>132</v>
      </c>
      <c r="AU1453" s="256" t="s">
        <v>85</v>
      </c>
      <c r="AV1453" s="15" t="s">
        <v>129</v>
      </c>
      <c r="AW1453" s="15" t="s">
        <v>37</v>
      </c>
      <c r="AX1453" s="15" t="s">
        <v>83</v>
      </c>
      <c r="AY1453" s="256" t="s">
        <v>122</v>
      </c>
    </row>
    <row r="1454" s="2" customFormat="1" ht="21.75" customHeight="1">
      <c r="A1454" s="40"/>
      <c r="B1454" s="41"/>
      <c r="C1454" s="206" t="s">
        <v>1188</v>
      </c>
      <c r="D1454" s="206" t="s">
        <v>124</v>
      </c>
      <c r="E1454" s="207" t="s">
        <v>1189</v>
      </c>
      <c r="F1454" s="208" t="s">
        <v>1190</v>
      </c>
      <c r="G1454" s="209" t="s">
        <v>321</v>
      </c>
      <c r="H1454" s="210">
        <v>20</v>
      </c>
      <c r="I1454" s="211"/>
      <c r="J1454" s="212">
        <f>ROUND(I1454*H1454,2)</f>
        <v>0</v>
      </c>
      <c r="K1454" s="208" t="s">
        <v>128</v>
      </c>
      <c r="L1454" s="46"/>
      <c r="M1454" s="213" t="s">
        <v>19</v>
      </c>
      <c r="N1454" s="214" t="s">
        <v>46</v>
      </c>
      <c r="O1454" s="86"/>
      <c r="P1454" s="215">
        <f>O1454*H1454</f>
        <v>0</v>
      </c>
      <c r="Q1454" s="215">
        <v>0</v>
      </c>
      <c r="R1454" s="215">
        <f>Q1454*H1454</f>
        <v>0</v>
      </c>
      <c r="S1454" s="215">
        <v>0</v>
      </c>
      <c r="T1454" s="216">
        <f>S1454*H1454</f>
        <v>0</v>
      </c>
      <c r="U1454" s="40"/>
      <c r="V1454" s="40"/>
      <c r="W1454" s="40"/>
      <c r="X1454" s="40"/>
      <c r="Y1454" s="40"/>
      <c r="Z1454" s="40"/>
      <c r="AA1454" s="40"/>
      <c r="AB1454" s="40"/>
      <c r="AC1454" s="40"/>
      <c r="AD1454" s="40"/>
      <c r="AE1454" s="40"/>
      <c r="AR1454" s="217" t="s">
        <v>327</v>
      </c>
      <c r="AT1454" s="217" t="s">
        <v>124</v>
      </c>
      <c r="AU1454" s="217" t="s">
        <v>85</v>
      </c>
      <c r="AY1454" s="19" t="s">
        <v>122</v>
      </c>
      <c r="BE1454" s="218">
        <f>IF(N1454="základní",J1454,0)</f>
        <v>0</v>
      </c>
      <c r="BF1454" s="218">
        <f>IF(N1454="snížená",J1454,0)</f>
        <v>0</v>
      </c>
      <c r="BG1454" s="218">
        <f>IF(N1454="zákl. přenesená",J1454,0)</f>
        <v>0</v>
      </c>
      <c r="BH1454" s="218">
        <f>IF(N1454="sníž. přenesená",J1454,0)</f>
        <v>0</v>
      </c>
      <c r="BI1454" s="218">
        <f>IF(N1454="nulová",J1454,0)</f>
        <v>0</v>
      </c>
      <c r="BJ1454" s="19" t="s">
        <v>83</v>
      </c>
      <c r="BK1454" s="218">
        <f>ROUND(I1454*H1454,2)</f>
        <v>0</v>
      </c>
      <c r="BL1454" s="19" t="s">
        <v>327</v>
      </c>
      <c r="BM1454" s="217" t="s">
        <v>1191</v>
      </c>
    </row>
    <row r="1455" s="2" customFormat="1">
      <c r="A1455" s="40"/>
      <c r="B1455" s="41"/>
      <c r="C1455" s="42"/>
      <c r="D1455" s="219" t="s">
        <v>130</v>
      </c>
      <c r="E1455" s="42"/>
      <c r="F1455" s="220" t="s">
        <v>1192</v>
      </c>
      <c r="G1455" s="42"/>
      <c r="H1455" s="42"/>
      <c r="I1455" s="221"/>
      <c r="J1455" s="42"/>
      <c r="K1455" s="42"/>
      <c r="L1455" s="46"/>
      <c r="M1455" s="222"/>
      <c r="N1455" s="223"/>
      <c r="O1455" s="86"/>
      <c r="P1455" s="86"/>
      <c r="Q1455" s="86"/>
      <c r="R1455" s="86"/>
      <c r="S1455" s="86"/>
      <c r="T1455" s="87"/>
      <c r="U1455" s="40"/>
      <c r="V1455" s="40"/>
      <c r="W1455" s="40"/>
      <c r="X1455" s="40"/>
      <c r="Y1455" s="40"/>
      <c r="Z1455" s="40"/>
      <c r="AA1455" s="40"/>
      <c r="AB1455" s="40"/>
      <c r="AC1455" s="40"/>
      <c r="AD1455" s="40"/>
      <c r="AE1455" s="40"/>
      <c r="AT1455" s="19" t="s">
        <v>130</v>
      </c>
      <c r="AU1455" s="19" t="s">
        <v>85</v>
      </c>
    </row>
    <row r="1456" s="13" customFormat="1">
      <c r="A1456" s="13"/>
      <c r="B1456" s="224"/>
      <c r="C1456" s="225"/>
      <c r="D1456" s="226" t="s">
        <v>132</v>
      </c>
      <c r="E1456" s="227" t="s">
        <v>19</v>
      </c>
      <c r="F1456" s="228" t="s">
        <v>552</v>
      </c>
      <c r="G1456" s="225"/>
      <c r="H1456" s="227" t="s">
        <v>19</v>
      </c>
      <c r="I1456" s="229"/>
      <c r="J1456" s="225"/>
      <c r="K1456" s="225"/>
      <c r="L1456" s="230"/>
      <c r="M1456" s="231"/>
      <c r="N1456" s="232"/>
      <c r="O1456" s="232"/>
      <c r="P1456" s="232"/>
      <c r="Q1456" s="232"/>
      <c r="R1456" s="232"/>
      <c r="S1456" s="232"/>
      <c r="T1456" s="23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34" t="s">
        <v>132</v>
      </c>
      <c r="AU1456" s="234" t="s">
        <v>85</v>
      </c>
      <c r="AV1456" s="13" t="s">
        <v>83</v>
      </c>
      <c r="AW1456" s="13" t="s">
        <v>37</v>
      </c>
      <c r="AX1456" s="13" t="s">
        <v>75</v>
      </c>
      <c r="AY1456" s="234" t="s">
        <v>122</v>
      </c>
    </row>
    <row r="1457" s="13" customFormat="1">
      <c r="A1457" s="13"/>
      <c r="B1457" s="224"/>
      <c r="C1457" s="225"/>
      <c r="D1457" s="226" t="s">
        <v>132</v>
      </c>
      <c r="E1457" s="227" t="s">
        <v>19</v>
      </c>
      <c r="F1457" s="228" t="s">
        <v>1193</v>
      </c>
      <c r="G1457" s="225"/>
      <c r="H1457" s="227" t="s">
        <v>19</v>
      </c>
      <c r="I1457" s="229"/>
      <c r="J1457" s="225"/>
      <c r="K1457" s="225"/>
      <c r="L1457" s="230"/>
      <c r="M1457" s="231"/>
      <c r="N1457" s="232"/>
      <c r="O1457" s="232"/>
      <c r="P1457" s="232"/>
      <c r="Q1457" s="232"/>
      <c r="R1457" s="232"/>
      <c r="S1457" s="232"/>
      <c r="T1457" s="23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34" t="s">
        <v>132</v>
      </c>
      <c r="AU1457" s="234" t="s">
        <v>85</v>
      </c>
      <c r="AV1457" s="13" t="s">
        <v>83</v>
      </c>
      <c r="AW1457" s="13" t="s">
        <v>37</v>
      </c>
      <c r="AX1457" s="13" t="s">
        <v>75</v>
      </c>
      <c r="AY1457" s="234" t="s">
        <v>122</v>
      </c>
    </row>
    <row r="1458" s="13" customFormat="1">
      <c r="A1458" s="13"/>
      <c r="B1458" s="224"/>
      <c r="C1458" s="225"/>
      <c r="D1458" s="226" t="s">
        <v>132</v>
      </c>
      <c r="E1458" s="227" t="s">
        <v>19</v>
      </c>
      <c r="F1458" s="228" t="s">
        <v>1194</v>
      </c>
      <c r="G1458" s="225"/>
      <c r="H1458" s="227" t="s">
        <v>19</v>
      </c>
      <c r="I1458" s="229"/>
      <c r="J1458" s="225"/>
      <c r="K1458" s="225"/>
      <c r="L1458" s="230"/>
      <c r="M1458" s="231"/>
      <c r="N1458" s="232"/>
      <c r="O1458" s="232"/>
      <c r="P1458" s="232"/>
      <c r="Q1458" s="232"/>
      <c r="R1458" s="232"/>
      <c r="S1458" s="232"/>
      <c r="T1458" s="23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34" t="s">
        <v>132</v>
      </c>
      <c r="AU1458" s="234" t="s">
        <v>85</v>
      </c>
      <c r="AV1458" s="13" t="s">
        <v>83</v>
      </c>
      <c r="AW1458" s="13" t="s">
        <v>37</v>
      </c>
      <c r="AX1458" s="13" t="s">
        <v>75</v>
      </c>
      <c r="AY1458" s="234" t="s">
        <v>122</v>
      </c>
    </row>
    <row r="1459" s="14" customFormat="1">
      <c r="A1459" s="14"/>
      <c r="B1459" s="235"/>
      <c r="C1459" s="236"/>
      <c r="D1459" s="226" t="s">
        <v>132</v>
      </c>
      <c r="E1459" s="237" t="s">
        <v>19</v>
      </c>
      <c r="F1459" s="238" t="s">
        <v>194</v>
      </c>
      <c r="G1459" s="236"/>
      <c r="H1459" s="239">
        <v>20</v>
      </c>
      <c r="I1459" s="240"/>
      <c r="J1459" s="236"/>
      <c r="K1459" s="236"/>
      <c r="L1459" s="241"/>
      <c r="M1459" s="242"/>
      <c r="N1459" s="243"/>
      <c r="O1459" s="243"/>
      <c r="P1459" s="243"/>
      <c r="Q1459" s="243"/>
      <c r="R1459" s="243"/>
      <c r="S1459" s="243"/>
      <c r="T1459" s="24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45" t="s">
        <v>132</v>
      </c>
      <c r="AU1459" s="245" t="s">
        <v>85</v>
      </c>
      <c r="AV1459" s="14" t="s">
        <v>85</v>
      </c>
      <c r="AW1459" s="14" t="s">
        <v>37</v>
      </c>
      <c r="AX1459" s="14" t="s">
        <v>75</v>
      </c>
      <c r="AY1459" s="245" t="s">
        <v>122</v>
      </c>
    </row>
    <row r="1460" s="15" customFormat="1">
      <c r="A1460" s="15"/>
      <c r="B1460" s="246"/>
      <c r="C1460" s="247"/>
      <c r="D1460" s="226" t="s">
        <v>132</v>
      </c>
      <c r="E1460" s="248" t="s">
        <v>19</v>
      </c>
      <c r="F1460" s="249" t="s">
        <v>140</v>
      </c>
      <c r="G1460" s="247"/>
      <c r="H1460" s="250">
        <v>20</v>
      </c>
      <c r="I1460" s="251"/>
      <c r="J1460" s="247"/>
      <c r="K1460" s="247"/>
      <c r="L1460" s="252"/>
      <c r="M1460" s="253"/>
      <c r="N1460" s="254"/>
      <c r="O1460" s="254"/>
      <c r="P1460" s="254"/>
      <c r="Q1460" s="254"/>
      <c r="R1460" s="254"/>
      <c r="S1460" s="254"/>
      <c r="T1460" s="255"/>
      <c r="U1460" s="15"/>
      <c r="V1460" s="15"/>
      <c r="W1460" s="15"/>
      <c r="X1460" s="15"/>
      <c r="Y1460" s="15"/>
      <c r="Z1460" s="15"/>
      <c r="AA1460" s="15"/>
      <c r="AB1460" s="15"/>
      <c r="AC1460" s="15"/>
      <c r="AD1460" s="15"/>
      <c r="AE1460" s="15"/>
      <c r="AT1460" s="256" t="s">
        <v>132</v>
      </c>
      <c r="AU1460" s="256" t="s">
        <v>85</v>
      </c>
      <c r="AV1460" s="15" t="s">
        <v>129</v>
      </c>
      <c r="AW1460" s="15" t="s">
        <v>37</v>
      </c>
      <c r="AX1460" s="15" t="s">
        <v>83</v>
      </c>
      <c r="AY1460" s="256" t="s">
        <v>122</v>
      </c>
    </row>
    <row r="1461" s="2" customFormat="1" ht="16.5" customHeight="1">
      <c r="A1461" s="40"/>
      <c r="B1461" s="41"/>
      <c r="C1461" s="257" t="s">
        <v>684</v>
      </c>
      <c r="D1461" s="257" t="s">
        <v>205</v>
      </c>
      <c r="E1461" s="258" t="s">
        <v>1195</v>
      </c>
      <c r="F1461" s="259" t="s">
        <v>1196</v>
      </c>
      <c r="G1461" s="260" t="s">
        <v>321</v>
      </c>
      <c r="H1461" s="261">
        <v>20</v>
      </c>
      <c r="I1461" s="262"/>
      <c r="J1461" s="263">
        <f>ROUND(I1461*H1461,2)</f>
        <v>0</v>
      </c>
      <c r="K1461" s="259" t="s">
        <v>179</v>
      </c>
      <c r="L1461" s="264"/>
      <c r="M1461" s="265" t="s">
        <v>19</v>
      </c>
      <c r="N1461" s="266" t="s">
        <v>46</v>
      </c>
      <c r="O1461" s="86"/>
      <c r="P1461" s="215">
        <f>O1461*H1461</f>
        <v>0</v>
      </c>
      <c r="Q1461" s="215">
        <v>0</v>
      </c>
      <c r="R1461" s="215">
        <f>Q1461*H1461</f>
        <v>0</v>
      </c>
      <c r="S1461" s="215">
        <v>0</v>
      </c>
      <c r="T1461" s="216">
        <f>S1461*H1461</f>
        <v>0</v>
      </c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R1461" s="217" t="s">
        <v>513</v>
      </c>
      <c r="AT1461" s="217" t="s">
        <v>205</v>
      </c>
      <c r="AU1461" s="217" t="s">
        <v>85</v>
      </c>
      <c r="AY1461" s="19" t="s">
        <v>122</v>
      </c>
      <c r="BE1461" s="218">
        <f>IF(N1461="základní",J1461,0)</f>
        <v>0</v>
      </c>
      <c r="BF1461" s="218">
        <f>IF(N1461="snížená",J1461,0)</f>
        <v>0</v>
      </c>
      <c r="BG1461" s="218">
        <f>IF(N1461="zákl. přenesená",J1461,0)</f>
        <v>0</v>
      </c>
      <c r="BH1461" s="218">
        <f>IF(N1461="sníž. přenesená",J1461,0)</f>
        <v>0</v>
      </c>
      <c r="BI1461" s="218">
        <f>IF(N1461="nulová",J1461,0)</f>
        <v>0</v>
      </c>
      <c r="BJ1461" s="19" t="s">
        <v>83</v>
      </c>
      <c r="BK1461" s="218">
        <f>ROUND(I1461*H1461,2)</f>
        <v>0</v>
      </c>
      <c r="BL1461" s="19" t="s">
        <v>327</v>
      </c>
      <c r="BM1461" s="217" t="s">
        <v>1197</v>
      </c>
    </row>
    <row r="1462" s="13" customFormat="1">
      <c r="A1462" s="13"/>
      <c r="B1462" s="224"/>
      <c r="C1462" s="225"/>
      <c r="D1462" s="226" t="s">
        <v>132</v>
      </c>
      <c r="E1462" s="227" t="s">
        <v>19</v>
      </c>
      <c r="F1462" s="228" t="s">
        <v>552</v>
      </c>
      <c r="G1462" s="225"/>
      <c r="H1462" s="227" t="s">
        <v>19</v>
      </c>
      <c r="I1462" s="229"/>
      <c r="J1462" s="225"/>
      <c r="K1462" s="225"/>
      <c r="L1462" s="230"/>
      <c r="M1462" s="231"/>
      <c r="N1462" s="232"/>
      <c r="O1462" s="232"/>
      <c r="P1462" s="232"/>
      <c r="Q1462" s="232"/>
      <c r="R1462" s="232"/>
      <c r="S1462" s="232"/>
      <c r="T1462" s="23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34" t="s">
        <v>132</v>
      </c>
      <c r="AU1462" s="234" t="s">
        <v>85</v>
      </c>
      <c r="AV1462" s="13" t="s">
        <v>83</v>
      </c>
      <c r="AW1462" s="13" t="s">
        <v>37</v>
      </c>
      <c r="AX1462" s="13" t="s">
        <v>75</v>
      </c>
      <c r="AY1462" s="234" t="s">
        <v>122</v>
      </c>
    </row>
    <row r="1463" s="13" customFormat="1">
      <c r="A1463" s="13"/>
      <c r="B1463" s="224"/>
      <c r="C1463" s="225"/>
      <c r="D1463" s="226" t="s">
        <v>132</v>
      </c>
      <c r="E1463" s="227" t="s">
        <v>19</v>
      </c>
      <c r="F1463" s="228" t="s">
        <v>1193</v>
      </c>
      <c r="G1463" s="225"/>
      <c r="H1463" s="227" t="s">
        <v>19</v>
      </c>
      <c r="I1463" s="229"/>
      <c r="J1463" s="225"/>
      <c r="K1463" s="225"/>
      <c r="L1463" s="230"/>
      <c r="M1463" s="231"/>
      <c r="N1463" s="232"/>
      <c r="O1463" s="232"/>
      <c r="P1463" s="232"/>
      <c r="Q1463" s="232"/>
      <c r="R1463" s="232"/>
      <c r="S1463" s="232"/>
      <c r="T1463" s="23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T1463" s="234" t="s">
        <v>132</v>
      </c>
      <c r="AU1463" s="234" t="s">
        <v>85</v>
      </c>
      <c r="AV1463" s="13" t="s">
        <v>83</v>
      </c>
      <c r="AW1463" s="13" t="s">
        <v>37</v>
      </c>
      <c r="AX1463" s="13" t="s">
        <v>75</v>
      </c>
      <c r="AY1463" s="234" t="s">
        <v>122</v>
      </c>
    </row>
    <row r="1464" s="13" customFormat="1">
      <c r="A1464" s="13"/>
      <c r="B1464" s="224"/>
      <c r="C1464" s="225"/>
      <c r="D1464" s="226" t="s">
        <v>132</v>
      </c>
      <c r="E1464" s="227" t="s">
        <v>19</v>
      </c>
      <c r="F1464" s="228" t="s">
        <v>1198</v>
      </c>
      <c r="G1464" s="225"/>
      <c r="H1464" s="227" t="s">
        <v>19</v>
      </c>
      <c r="I1464" s="229"/>
      <c r="J1464" s="225"/>
      <c r="K1464" s="225"/>
      <c r="L1464" s="230"/>
      <c r="M1464" s="231"/>
      <c r="N1464" s="232"/>
      <c r="O1464" s="232"/>
      <c r="P1464" s="232"/>
      <c r="Q1464" s="232"/>
      <c r="R1464" s="232"/>
      <c r="S1464" s="232"/>
      <c r="T1464" s="23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4" t="s">
        <v>132</v>
      </c>
      <c r="AU1464" s="234" t="s">
        <v>85</v>
      </c>
      <c r="AV1464" s="13" t="s">
        <v>83</v>
      </c>
      <c r="AW1464" s="13" t="s">
        <v>37</v>
      </c>
      <c r="AX1464" s="13" t="s">
        <v>75</v>
      </c>
      <c r="AY1464" s="234" t="s">
        <v>122</v>
      </c>
    </row>
    <row r="1465" s="14" customFormat="1">
      <c r="A1465" s="14"/>
      <c r="B1465" s="235"/>
      <c r="C1465" s="236"/>
      <c r="D1465" s="226" t="s">
        <v>132</v>
      </c>
      <c r="E1465" s="237" t="s">
        <v>19</v>
      </c>
      <c r="F1465" s="238" t="s">
        <v>194</v>
      </c>
      <c r="G1465" s="236"/>
      <c r="H1465" s="239">
        <v>20</v>
      </c>
      <c r="I1465" s="240"/>
      <c r="J1465" s="236"/>
      <c r="K1465" s="236"/>
      <c r="L1465" s="241"/>
      <c r="M1465" s="242"/>
      <c r="N1465" s="243"/>
      <c r="O1465" s="243"/>
      <c r="P1465" s="243"/>
      <c r="Q1465" s="243"/>
      <c r="R1465" s="243"/>
      <c r="S1465" s="243"/>
      <c r="T1465" s="24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45" t="s">
        <v>132</v>
      </c>
      <c r="AU1465" s="245" t="s">
        <v>85</v>
      </c>
      <c r="AV1465" s="14" t="s">
        <v>85</v>
      </c>
      <c r="AW1465" s="14" t="s">
        <v>37</v>
      </c>
      <c r="AX1465" s="14" t="s">
        <v>75</v>
      </c>
      <c r="AY1465" s="245" t="s">
        <v>122</v>
      </c>
    </row>
    <row r="1466" s="15" customFormat="1">
      <c r="A1466" s="15"/>
      <c r="B1466" s="246"/>
      <c r="C1466" s="247"/>
      <c r="D1466" s="226" t="s">
        <v>132</v>
      </c>
      <c r="E1466" s="248" t="s">
        <v>19</v>
      </c>
      <c r="F1466" s="249" t="s">
        <v>140</v>
      </c>
      <c r="G1466" s="247"/>
      <c r="H1466" s="250">
        <v>20</v>
      </c>
      <c r="I1466" s="251"/>
      <c r="J1466" s="247"/>
      <c r="K1466" s="247"/>
      <c r="L1466" s="252"/>
      <c r="M1466" s="253"/>
      <c r="N1466" s="254"/>
      <c r="O1466" s="254"/>
      <c r="P1466" s="254"/>
      <c r="Q1466" s="254"/>
      <c r="R1466" s="254"/>
      <c r="S1466" s="254"/>
      <c r="T1466" s="255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56" t="s">
        <v>132</v>
      </c>
      <c r="AU1466" s="256" t="s">
        <v>85</v>
      </c>
      <c r="AV1466" s="15" t="s">
        <v>129</v>
      </c>
      <c r="AW1466" s="15" t="s">
        <v>37</v>
      </c>
      <c r="AX1466" s="15" t="s">
        <v>83</v>
      </c>
      <c r="AY1466" s="256" t="s">
        <v>122</v>
      </c>
    </row>
    <row r="1467" s="2" customFormat="1" ht="16.5" customHeight="1">
      <c r="A1467" s="40"/>
      <c r="B1467" s="41"/>
      <c r="C1467" s="206" t="s">
        <v>1199</v>
      </c>
      <c r="D1467" s="206" t="s">
        <v>124</v>
      </c>
      <c r="E1467" s="207" t="s">
        <v>1200</v>
      </c>
      <c r="F1467" s="208" t="s">
        <v>1201</v>
      </c>
      <c r="G1467" s="209" t="s">
        <v>184</v>
      </c>
      <c r="H1467" s="210">
        <v>2</v>
      </c>
      <c r="I1467" s="211"/>
      <c r="J1467" s="212">
        <f>ROUND(I1467*H1467,2)</f>
        <v>0</v>
      </c>
      <c r="K1467" s="208" t="s">
        <v>128</v>
      </c>
      <c r="L1467" s="46"/>
      <c r="M1467" s="213" t="s">
        <v>19</v>
      </c>
      <c r="N1467" s="214" t="s">
        <v>46</v>
      </c>
      <c r="O1467" s="86"/>
      <c r="P1467" s="215">
        <f>O1467*H1467</f>
        <v>0</v>
      </c>
      <c r="Q1467" s="215">
        <v>0</v>
      </c>
      <c r="R1467" s="215">
        <f>Q1467*H1467</f>
        <v>0</v>
      </c>
      <c r="S1467" s="215">
        <v>0</v>
      </c>
      <c r="T1467" s="216">
        <f>S1467*H1467</f>
        <v>0</v>
      </c>
      <c r="U1467" s="40"/>
      <c r="V1467" s="40"/>
      <c r="W1467" s="40"/>
      <c r="X1467" s="40"/>
      <c r="Y1467" s="40"/>
      <c r="Z1467" s="40"/>
      <c r="AA1467" s="40"/>
      <c r="AB1467" s="40"/>
      <c r="AC1467" s="40"/>
      <c r="AD1467" s="40"/>
      <c r="AE1467" s="40"/>
      <c r="AR1467" s="217" t="s">
        <v>327</v>
      </c>
      <c r="AT1467" s="217" t="s">
        <v>124</v>
      </c>
      <c r="AU1467" s="217" t="s">
        <v>85</v>
      </c>
      <c r="AY1467" s="19" t="s">
        <v>122</v>
      </c>
      <c r="BE1467" s="218">
        <f>IF(N1467="základní",J1467,0)</f>
        <v>0</v>
      </c>
      <c r="BF1467" s="218">
        <f>IF(N1467="snížená",J1467,0)</f>
        <v>0</v>
      </c>
      <c r="BG1467" s="218">
        <f>IF(N1467="zákl. přenesená",J1467,0)</f>
        <v>0</v>
      </c>
      <c r="BH1467" s="218">
        <f>IF(N1467="sníž. přenesená",J1467,0)</f>
        <v>0</v>
      </c>
      <c r="BI1467" s="218">
        <f>IF(N1467="nulová",J1467,0)</f>
        <v>0</v>
      </c>
      <c r="BJ1467" s="19" t="s">
        <v>83</v>
      </c>
      <c r="BK1467" s="218">
        <f>ROUND(I1467*H1467,2)</f>
        <v>0</v>
      </c>
      <c r="BL1467" s="19" t="s">
        <v>327</v>
      </c>
      <c r="BM1467" s="217" t="s">
        <v>1202</v>
      </c>
    </row>
    <row r="1468" s="2" customFormat="1">
      <c r="A1468" s="40"/>
      <c r="B1468" s="41"/>
      <c r="C1468" s="42"/>
      <c r="D1468" s="219" t="s">
        <v>130</v>
      </c>
      <c r="E1468" s="42"/>
      <c r="F1468" s="220" t="s">
        <v>1203</v>
      </c>
      <c r="G1468" s="42"/>
      <c r="H1468" s="42"/>
      <c r="I1468" s="221"/>
      <c r="J1468" s="42"/>
      <c r="K1468" s="42"/>
      <c r="L1468" s="46"/>
      <c r="M1468" s="222"/>
      <c r="N1468" s="223"/>
      <c r="O1468" s="86"/>
      <c r="P1468" s="86"/>
      <c r="Q1468" s="86"/>
      <c r="R1468" s="86"/>
      <c r="S1468" s="86"/>
      <c r="T1468" s="87"/>
      <c r="U1468" s="40"/>
      <c r="V1468" s="40"/>
      <c r="W1468" s="40"/>
      <c r="X1468" s="40"/>
      <c r="Y1468" s="40"/>
      <c r="Z1468" s="40"/>
      <c r="AA1468" s="40"/>
      <c r="AB1468" s="40"/>
      <c r="AC1468" s="40"/>
      <c r="AD1468" s="40"/>
      <c r="AE1468" s="40"/>
      <c r="AT1468" s="19" t="s">
        <v>130</v>
      </c>
      <c r="AU1468" s="19" t="s">
        <v>85</v>
      </c>
    </row>
    <row r="1469" s="13" customFormat="1">
      <c r="A1469" s="13"/>
      <c r="B1469" s="224"/>
      <c r="C1469" s="225"/>
      <c r="D1469" s="226" t="s">
        <v>132</v>
      </c>
      <c r="E1469" s="227" t="s">
        <v>19</v>
      </c>
      <c r="F1469" s="228" t="s">
        <v>552</v>
      </c>
      <c r="G1469" s="225"/>
      <c r="H1469" s="227" t="s">
        <v>19</v>
      </c>
      <c r="I1469" s="229"/>
      <c r="J1469" s="225"/>
      <c r="K1469" s="225"/>
      <c r="L1469" s="230"/>
      <c r="M1469" s="231"/>
      <c r="N1469" s="232"/>
      <c r="O1469" s="232"/>
      <c r="P1469" s="232"/>
      <c r="Q1469" s="232"/>
      <c r="R1469" s="232"/>
      <c r="S1469" s="232"/>
      <c r="T1469" s="23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34" t="s">
        <v>132</v>
      </c>
      <c r="AU1469" s="234" t="s">
        <v>85</v>
      </c>
      <c r="AV1469" s="13" t="s">
        <v>83</v>
      </c>
      <c r="AW1469" s="13" t="s">
        <v>37</v>
      </c>
      <c r="AX1469" s="13" t="s">
        <v>75</v>
      </c>
      <c r="AY1469" s="234" t="s">
        <v>122</v>
      </c>
    </row>
    <row r="1470" s="13" customFormat="1">
      <c r="A1470" s="13"/>
      <c r="B1470" s="224"/>
      <c r="C1470" s="225"/>
      <c r="D1470" s="226" t="s">
        <v>132</v>
      </c>
      <c r="E1470" s="227" t="s">
        <v>19</v>
      </c>
      <c r="F1470" s="228" t="s">
        <v>1204</v>
      </c>
      <c r="G1470" s="225"/>
      <c r="H1470" s="227" t="s">
        <v>19</v>
      </c>
      <c r="I1470" s="229"/>
      <c r="J1470" s="225"/>
      <c r="K1470" s="225"/>
      <c r="L1470" s="230"/>
      <c r="M1470" s="231"/>
      <c r="N1470" s="232"/>
      <c r="O1470" s="232"/>
      <c r="P1470" s="232"/>
      <c r="Q1470" s="232"/>
      <c r="R1470" s="232"/>
      <c r="S1470" s="232"/>
      <c r="T1470" s="23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34" t="s">
        <v>132</v>
      </c>
      <c r="AU1470" s="234" t="s">
        <v>85</v>
      </c>
      <c r="AV1470" s="13" t="s">
        <v>83</v>
      </c>
      <c r="AW1470" s="13" t="s">
        <v>37</v>
      </c>
      <c r="AX1470" s="13" t="s">
        <v>75</v>
      </c>
      <c r="AY1470" s="234" t="s">
        <v>122</v>
      </c>
    </row>
    <row r="1471" s="14" customFormat="1">
      <c r="A1471" s="14"/>
      <c r="B1471" s="235"/>
      <c r="C1471" s="236"/>
      <c r="D1471" s="226" t="s">
        <v>132</v>
      </c>
      <c r="E1471" s="237" t="s">
        <v>19</v>
      </c>
      <c r="F1471" s="238" t="s">
        <v>1205</v>
      </c>
      <c r="G1471" s="236"/>
      <c r="H1471" s="239">
        <v>2</v>
      </c>
      <c r="I1471" s="240"/>
      <c r="J1471" s="236"/>
      <c r="K1471" s="236"/>
      <c r="L1471" s="241"/>
      <c r="M1471" s="242"/>
      <c r="N1471" s="243"/>
      <c r="O1471" s="243"/>
      <c r="P1471" s="243"/>
      <c r="Q1471" s="243"/>
      <c r="R1471" s="243"/>
      <c r="S1471" s="243"/>
      <c r="T1471" s="24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45" t="s">
        <v>132</v>
      </c>
      <c r="AU1471" s="245" t="s">
        <v>85</v>
      </c>
      <c r="AV1471" s="14" t="s">
        <v>85</v>
      </c>
      <c r="AW1471" s="14" t="s">
        <v>37</v>
      </c>
      <c r="AX1471" s="14" t="s">
        <v>75</v>
      </c>
      <c r="AY1471" s="245" t="s">
        <v>122</v>
      </c>
    </row>
    <row r="1472" s="15" customFormat="1">
      <c r="A1472" s="15"/>
      <c r="B1472" s="246"/>
      <c r="C1472" s="247"/>
      <c r="D1472" s="226" t="s">
        <v>132</v>
      </c>
      <c r="E1472" s="248" t="s">
        <v>19</v>
      </c>
      <c r="F1472" s="249" t="s">
        <v>140</v>
      </c>
      <c r="G1472" s="247"/>
      <c r="H1472" s="250">
        <v>2</v>
      </c>
      <c r="I1472" s="251"/>
      <c r="J1472" s="247"/>
      <c r="K1472" s="247"/>
      <c r="L1472" s="252"/>
      <c r="M1472" s="253"/>
      <c r="N1472" s="254"/>
      <c r="O1472" s="254"/>
      <c r="P1472" s="254"/>
      <c r="Q1472" s="254"/>
      <c r="R1472" s="254"/>
      <c r="S1472" s="254"/>
      <c r="T1472" s="255"/>
      <c r="U1472" s="15"/>
      <c r="V1472" s="15"/>
      <c r="W1472" s="15"/>
      <c r="X1472" s="15"/>
      <c r="Y1472" s="15"/>
      <c r="Z1472" s="15"/>
      <c r="AA1472" s="15"/>
      <c r="AB1472" s="15"/>
      <c r="AC1472" s="15"/>
      <c r="AD1472" s="15"/>
      <c r="AE1472" s="15"/>
      <c r="AT1472" s="256" t="s">
        <v>132</v>
      </c>
      <c r="AU1472" s="256" t="s">
        <v>85</v>
      </c>
      <c r="AV1472" s="15" t="s">
        <v>129</v>
      </c>
      <c r="AW1472" s="15" t="s">
        <v>37</v>
      </c>
      <c r="AX1472" s="15" t="s">
        <v>83</v>
      </c>
      <c r="AY1472" s="256" t="s">
        <v>122</v>
      </c>
    </row>
    <row r="1473" s="2" customFormat="1" ht="16.5" customHeight="1">
      <c r="A1473" s="40"/>
      <c r="B1473" s="41"/>
      <c r="C1473" s="206" t="s">
        <v>690</v>
      </c>
      <c r="D1473" s="206" t="s">
        <v>124</v>
      </c>
      <c r="E1473" s="207" t="s">
        <v>1206</v>
      </c>
      <c r="F1473" s="208" t="s">
        <v>1207</v>
      </c>
      <c r="G1473" s="209" t="s">
        <v>321</v>
      </c>
      <c r="H1473" s="210">
        <v>1315</v>
      </c>
      <c r="I1473" s="211"/>
      <c r="J1473" s="212">
        <f>ROUND(I1473*H1473,2)</f>
        <v>0</v>
      </c>
      <c r="K1473" s="208" t="s">
        <v>19</v>
      </c>
      <c r="L1473" s="46"/>
      <c r="M1473" s="213" t="s">
        <v>19</v>
      </c>
      <c r="N1473" s="214" t="s">
        <v>46</v>
      </c>
      <c r="O1473" s="86"/>
      <c r="P1473" s="215">
        <f>O1473*H1473</f>
        <v>0</v>
      </c>
      <c r="Q1473" s="215">
        <v>0</v>
      </c>
      <c r="R1473" s="215">
        <f>Q1473*H1473</f>
        <v>0</v>
      </c>
      <c r="S1473" s="215">
        <v>0</v>
      </c>
      <c r="T1473" s="216">
        <f>S1473*H1473</f>
        <v>0</v>
      </c>
      <c r="U1473" s="40"/>
      <c r="V1473" s="40"/>
      <c r="W1473" s="40"/>
      <c r="X1473" s="40"/>
      <c r="Y1473" s="40"/>
      <c r="Z1473" s="40"/>
      <c r="AA1473" s="40"/>
      <c r="AB1473" s="40"/>
      <c r="AC1473" s="40"/>
      <c r="AD1473" s="40"/>
      <c r="AE1473" s="40"/>
      <c r="AR1473" s="217" t="s">
        <v>327</v>
      </c>
      <c r="AT1473" s="217" t="s">
        <v>124</v>
      </c>
      <c r="AU1473" s="217" t="s">
        <v>85</v>
      </c>
      <c r="AY1473" s="19" t="s">
        <v>122</v>
      </c>
      <c r="BE1473" s="218">
        <f>IF(N1473="základní",J1473,0)</f>
        <v>0</v>
      </c>
      <c r="BF1473" s="218">
        <f>IF(N1473="snížená",J1473,0)</f>
        <v>0</v>
      </c>
      <c r="BG1473" s="218">
        <f>IF(N1473="zákl. přenesená",J1473,0)</f>
        <v>0</v>
      </c>
      <c r="BH1473" s="218">
        <f>IF(N1473="sníž. přenesená",J1473,0)</f>
        <v>0</v>
      </c>
      <c r="BI1473" s="218">
        <f>IF(N1473="nulová",J1473,0)</f>
        <v>0</v>
      </c>
      <c r="BJ1473" s="19" t="s">
        <v>83</v>
      </c>
      <c r="BK1473" s="218">
        <f>ROUND(I1473*H1473,2)</f>
        <v>0</v>
      </c>
      <c r="BL1473" s="19" t="s">
        <v>327</v>
      </c>
      <c r="BM1473" s="217" t="s">
        <v>1208</v>
      </c>
    </row>
    <row r="1474" s="13" customFormat="1">
      <c r="A1474" s="13"/>
      <c r="B1474" s="224"/>
      <c r="C1474" s="225"/>
      <c r="D1474" s="226" t="s">
        <v>132</v>
      </c>
      <c r="E1474" s="227" t="s">
        <v>19</v>
      </c>
      <c r="F1474" s="228" t="s">
        <v>552</v>
      </c>
      <c r="G1474" s="225"/>
      <c r="H1474" s="227" t="s">
        <v>19</v>
      </c>
      <c r="I1474" s="229"/>
      <c r="J1474" s="225"/>
      <c r="K1474" s="225"/>
      <c r="L1474" s="230"/>
      <c r="M1474" s="231"/>
      <c r="N1474" s="232"/>
      <c r="O1474" s="232"/>
      <c r="P1474" s="232"/>
      <c r="Q1474" s="232"/>
      <c r="R1474" s="232"/>
      <c r="S1474" s="232"/>
      <c r="T1474" s="23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T1474" s="234" t="s">
        <v>132</v>
      </c>
      <c r="AU1474" s="234" t="s">
        <v>85</v>
      </c>
      <c r="AV1474" s="13" t="s">
        <v>83</v>
      </c>
      <c r="AW1474" s="13" t="s">
        <v>37</v>
      </c>
      <c r="AX1474" s="13" t="s">
        <v>75</v>
      </c>
      <c r="AY1474" s="234" t="s">
        <v>122</v>
      </c>
    </row>
    <row r="1475" s="13" customFormat="1">
      <c r="A1475" s="13"/>
      <c r="B1475" s="224"/>
      <c r="C1475" s="225"/>
      <c r="D1475" s="226" t="s">
        <v>132</v>
      </c>
      <c r="E1475" s="227" t="s">
        <v>19</v>
      </c>
      <c r="F1475" s="228" t="s">
        <v>1209</v>
      </c>
      <c r="G1475" s="225"/>
      <c r="H1475" s="227" t="s">
        <v>19</v>
      </c>
      <c r="I1475" s="229"/>
      <c r="J1475" s="225"/>
      <c r="K1475" s="225"/>
      <c r="L1475" s="230"/>
      <c r="M1475" s="231"/>
      <c r="N1475" s="232"/>
      <c r="O1475" s="232"/>
      <c r="P1475" s="232"/>
      <c r="Q1475" s="232"/>
      <c r="R1475" s="232"/>
      <c r="S1475" s="232"/>
      <c r="T1475" s="23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34" t="s">
        <v>132</v>
      </c>
      <c r="AU1475" s="234" t="s">
        <v>85</v>
      </c>
      <c r="AV1475" s="13" t="s">
        <v>83</v>
      </c>
      <c r="AW1475" s="13" t="s">
        <v>37</v>
      </c>
      <c r="AX1475" s="13" t="s">
        <v>75</v>
      </c>
      <c r="AY1475" s="234" t="s">
        <v>122</v>
      </c>
    </row>
    <row r="1476" s="14" customFormat="1">
      <c r="A1476" s="14"/>
      <c r="B1476" s="235"/>
      <c r="C1476" s="236"/>
      <c r="D1476" s="226" t="s">
        <v>132</v>
      </c>
      <c r="E1476" s="237" t="s">
        <v>19</v>
      </c>
      <c r="F1476" s="238" t="s">
        <v>1210</v>
      </c>
      <c r="G1476" s="236"/>
      <c r="H1476" s="239">
        <v>50</v>
      </c>
      <c r="I1476" s="240"/>
      <c r="J1476" s="236"/>
      <c r="K1476" s="236"/>
      <c r="L1476" s="241"/>
      <c r="M1476" s="242"/>
      <c r="N1476" s="243"/>
      <c r="O1476" s="243"/>
      <c r="P1476" s="243"/>
      <c r="Q1476" s="243"/>
      <c r="R1476" s="243"/>
      <c r="S1476" s="243"/>
      <c r="T1476" s="24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45" t="s">
        <v>132</v>
      </c>
      <c r="AU1476" s="245" t="s">
        <v>85</v>
      </c>
      <c r="AV1476" s="14" t="s">
        <v>85</v>
      </c>
      <c r="AW1476" s="14" t="s">
        <v>37</v>
      </c>
      <c r="AX1476" s="14" t="s">
        <v>75</v>
      </c>
      <c r="AY1476" s="245" t="s">
        <v>122</v>
      </c>
    </row>
    <row r="1477" s="13" customFormat="1">
      <c r="A1477" s="13"/>
      <c r="B1477" s="224"/>
      <c r="C1477" s="225"/>
      <c r="D1477" s="226" t="s">
        <v>132</v>
      </c>
      <c r="E1477" s="227" t="s">
        <v>19</v>
      </c>
      <c r="F1477" s="228" t="s">
        <v>1211</v>
      </c>
      <c r="G1477" s="225"/>
      <c r="H1477" s="227" t="s">
        <v>19</v>
      </c>
      <c r="I1477" s="229"/>
      <c r="J1477" s="225"/>
      <c r="K1477" s="225"/>
      <c r="L1477" s="230"/>
      <c r="M1477" s="231"/>
      <c r="N1477" s="232"/>
      <c r="O1477" s="232"/>
      <c r="P1477" s="232"/>
      <c r="Q1477" s="232"/>
      <c r="R1477" s="232"/>
      <c r="S1477" s="232"/>
      <c r="T1477" s="23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4" t="s">
        <v>132</v>
      </c>
      <c r="AU1477" s="234" t="s">
        <v>85</v>
      </c>
      <c r="AV1477" s="13" t="s">
        <v>83</v>
      </c>
      <c r="AW1477" s="13" t="s">
        <v>37</v>
      </c>
      <c r="AX1477" s="13" t="s">
        <v>75</v>
      </c>
      <c r="AY1477" s="234" t="s">
        <v>122</v>
      </c>
    </row>
    <row r="1478" s="14" customFormat="1">
      <c r="A1478" s="14"/>
      <c r="B1478" s="235"/>
      <c r="C1478" s="236"/>
      <c r="D1478" s="226" t="s">
        <v>132</v>
      </c>
      <c r="E1478" s="237" t="s">
        <v>19</v>
      </c>
      <c r="F1478" s="238" t="s">
        <v>1212</v>
      </c>
      <c r="G1478" s="236"/>
      <c r="H1478" s="239">
        <v>1265</v>
      </c>
      <c r="I1478" s="240"/>
      <c r="J1478" s="236"/>
      <c r="K1478" s="236"/>
      <c r="L1478" s="241"/>
      <c r="M1478" s="242"/>
      <c r="N1478" s="243"/>
      <c r="O1478" s="243"/>
      <c r="P1478" s="243"/>
      <c r="Q1478" s="243"/>
      <c r="R1478" s="243"/>
      <c r="S1478" s="243"/>
      <c r="T1478" s="24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45" t="s">
        <v>132</v>
      </c>
      <c r="AU1478" s="245" t="s">
        <v>85</v>
      </c>
      <c r="AV1478" s="14" t="s">
        <v>85</v>
      </c>
      <c r="AW1478" s="14" t="s">
        <v>37</v>
      </c>
      <c r="AX1478" s="14" t="s">
        <v>75</v>
      </c>
      <c r="AY1478" s="245" t="s">
        <v>122</v>
      </c>
    </row>
    <row r="1479" s="15" customFormat="1">
      <c r="A1479" s="15"/>
      <c r="B1479" s="246"/>
      <c r="C1479" s="247"/>
      <c r="D1479" s="226" t="s">
        <v>132</v>
      </c>
      <c r="E1479" s="248" t="s">
        <v>19</v>
      </c>
      <c r="F1479" s="249" t="s">
        <v>140</v>
      </c>
      <c r="G1479" s="247"/>
      <c r="H1479" s="250">
        <v>1315</v>
      </c>
      <c r="I1479" s="251"/>
      <c r="J1479" s="247"/>
      <c r="K1479" s="247"/>
      <c r="L1479" s="252"/>
      <c r="M1479" s="253"/>
      <c r="N1479" s="254"/>
      <c r="O1479" s="254"/>
      <c r="P1479" s="254"/>
      <c r="Q1479" s="254"/>
      <c r="R1479" s="254"/>
      <c r="S1479" s="254"/>
      <c r="T1479" s="255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T1479" s="256" t="s">
        <v>132</v>
      </c>
      <c r="AU1479" s="256" t="s">
        <v>85</v>
      </c>
      <c r="AV1479" s="15" t="s">
        <v>129</v>
      </c>
      <c r="AW1479" s="15" t="s">
        <v>37</v>
      </c>
      <c r="AX1479" s="15" t="s">
        <v>83</v>
      </c>
      <c r="AY1479" s="256" t="s">
        <v>122</v>
      </c>
    </row>
    <row r="1480" s="2" customFormat="1" ht="16.5" customHeight="1">
      <c r="A1480" s="40"/>
      <c r="B1480" s="41"/>
      <c r="C1480" s="257" t="s">
        <v>1213</v>
      </c>
      <c r="D1480" s="257" t="s">
        <v>205</v>
      </c>
      <c r="E1480" s="258" t="s">
        <v>1214</v>
      </c>
      <c r="F1480" s="259" t="s">
        <v>1215</v>
      </c>
      <c r="G1480" s="260" t="s">
        <v>321</v>
      </c>
      <c r="H1480" s="261">
        <v>1380.75</v>
      </c>
      <c r="I1480" s="262"/>
      <c r="J1480" s="263">
        <f>ROUND(I1480*H1480,2)</f>
        <v>0</v>
      </c>
      <c r="K1480" s="259" t="s">
        <v>128</v>
      </c>
      <c r="L1480" s="264"/>
      <c r="M1480" s="265" t="s">
        <v>19</v>
      </c>
      <c r="N1480" s="266" t="s">
        <v>46</v>
      </c>
      <c r="O1480" s="86"/>
      <c r="P1480" s="215">
        <f>O1480*H1480</f>
        <v>0</v>
      </c>
      <c r="Q1480" s="215">
        <v>0</v>
      </c>
      <c r="R1480" s="215">
        <f>Q1480*H1480</f>
        <v>0</v>
      </c>
      <c r="S1480" s="215">
        <v>0</v>
      </c>
      <c r="T1480" s="216">
        <f>S1480*H1480</f>
        <v>0</v>
      </c>
      <c r="U1480" s="40"/>
      <c r="V1480" s="40"/>
      <c r="W1480" s="40"/>
      <c r="X1480" s="40"/>
      <c r="Y1480" s="40"/>
      <c r="Z1480" s="40"/>
      <c r="AA1480" s="40"/>
      <c r="AB1480" s="40"/>
      <c r="AC1480" s="40"/>
      <c r="AD1480" s="40"/>
      <c r="AE1480" s="40"/>
      <c r="AR1480" s="217" t="s">
        <v>513</v>
      </c>
      <c r="AT1480" s="217" t="s">
        <v>205</v>
      </c>
      <c r="AU1480" s="217" t="s">
        <v>85</v>
      </c>
      <c r="AY1480" s="19" t="s">
        <v>122</v>
      </c>
      <c r="BE1480" s="218">
        <f>IF(N1480="základní",J1480,0)</f>
        <v>0</v>
      </c>
      <c r="BF1480" s="218">
        <f>IF(N1480="snížená",J1480,0)</f>
        <v>0</v>
      </c>
      <c r="BG1480" s="218">
        <f>IF(N1480="zákl. přenesená",J1480,0)</f>
        <v>0</v>
      </c>
      <c r="BH1480" s="218">
        <f>IF(N1480="sníž. přenesená",J1480,0)</f>
        <v>0</v>
      </c>
      <c r="BI1480" s="218">
        <f>IF(N1480="nulová",J1480,0)</f>
        <v>0</v>
      </c>
      <c r="BJ1480" s="19" t="s">
        <v>83</v>
      </c>
      <c r="BK1480" s="218">
        <f>ROUND(I1480*H1480,2)</f>
        <v>0</v>
      </c>
      <c r="BL1480" s="19" t="s">
        <v>327</v>
      </c>
      <c r="BM1480" s="217" t="s">
        <v>1216</v>
      </c>
    </row>
    <row r="1481" s="13" customFormat="1">
      <c r="A1481" s="13"/>
      <c r="B1481" s="224"/>
      <c r="C1481" s="225"/>
      <c r="D1481" s="226" t="s">
        <v>132</v>
      </c>
      <c r="E1481" s="227" t="s">
        <v>19</v>
      </c>
      <c r="F1481" s="228" t="s">
        <v>552</v>
      </c>
      <c r="G1481" s="225"/>
      <c r="H1481" s="227" t="s">
        <v>19</v>
      </c>
      <c r="I1481" s="229"/>
      <c r="J1481" s="225"/>
      <c r="K1481" s="225"/>
      <c r="L1481" s="230"/>
      <c r="M1481" s="231"/>
      <c r="N1481" s="232"/>
      <c r="O1481" s="232"/>
      <c r="P1481" s="232"/>
      <c r="Q1481" s="232"/>
      <c r="R1481" s="232"/>
      <c r="S1481" s="232"/>
      <c r="T1481" s="23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4" t="s">
        <v>132</v>
      </c>
      <c r="AU1481" s="234" t="s">
        <v>85</v>
      </c>
      <c r="AV1481" s="13" t="s">
        <v>83</v>
      </c>
      <c r="AW1481" s="13" t="s">
        <v>37</v>
      </c>
      <c r="AX1481" s="13" t="s">
        <v>75</v>
      </c>
      <c r="AY1481" s="234" t="s">
        <v>122</v>
      </c>
    </row>
    <row r="1482" s="13" customFormat="1">
      <c r="A1482" s="13"/>
      <c r="B1482" s="224"/>
      <c r="C1482" s="225"/>
      <c r="D1482" s="226" t="s">
        <v>132</v>
      </c>
      <c r="E1482" s="227" t="s">
        <v>19</v>
      </c>
      <c r="F1482" s="228" t="s">
        <v>1209</v>
      </c>
      <c r="G1482" s="225"/>
      <c r="H1482" s="227" t="s">
        <v>19</v>
      </c>
      <c r="I1482" s="229"/>
      <c r="J1482" s="225"/>
      <c r="K1482" s="225"/>
      <c r="L1482" s="230"/>
      <c r="M1482" s="231"/>
      <c r="N1482" s="232"/>
      <c r="O1482" s="232"/>
      <c r="P1482" s="232"/>
      <c r="Q1482" s="232"/>
      <c r="R1482" s="232"/>
      <c r="S1482" s="232"/>
      <c r="T1482" s="23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34" t="s">
        <v>132</v>
      </c>
      <c r="AU1482" s="234" t="s">
        <v>85</v>
      </c>
      <c r="AV1482" s="13" t="s">
        <v>83</v>
      </c>
      <c r="AW1482" s="13" t="s">
        <v>37</v>
      </c>
      <c r="AX1482" s="13" t="s">
        <v>75</v>
      </c>
      <c r="AY1482" s="234" t="s">
        <v>122</v>
      </c>
    </row>
    <row r="1483" s="14" customFormat="1">
      <c r="A1483" s="14"/>
      <c r="B1483" s="235"/>
      <c r="C1483" s="236"/>
      <c r="D1483" s="226" t="s">
        <v>132</v>
      </c>
      <c r="E1483" s="237" t="s">
        <v>19</v>
      </c>
      <c r="F1483" s="238" t="s">
        <v>1217</v>
      </c>
      <c r="G1483" s="236"/>
      <c r="H1483" s="239">
        <v>52.5</v>
      </c>
      <c r="I1483" s="240"/>
      <c r="J1483" s="236"/>
      <c r="K1483" s="236"/>
      <c r="L1483" s="241"/>
      <c r="M1483" s="242"/>
      <c r="N1483" s="243"/>
      <c r="O1483" s="243"/>
      <c r="P1483" s="243"/>
      <c r="Q1483" s="243"/>
      <c r="R1483" s="243"/>
      <c r="S1483" s="243"/>
      <c r="T1483" s="24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45" t="s">
        <v>132</v>
      </c>
      <c r="AU1483" s="245" t="s">
        <v>85</v>
      </c>
      <c r="AV1483" s="14" t="s">
        <v>85</v>
      </c>
      <c r="AW1483" s="14" t="s">
        <v>37</v>
      </c>
      <c r="AX1483" s="14" t="s">
        <v>75</v>
      </c>
      <c r="AY1483" s="245" t="s">
        <v>122</v>
      </c>
    </row>
    <row r="1484" s="13" customFormat="1">
      <c r="A1484" s="13"/>
      <c r="B1484" s="224"/>
      <c r="C1484" s="225"/>
      <c r="D1484" s="226" t="s">
        <v>132</v>
      </c>
      <c r="E1484" s="227" t="s">
        <v>19</v>
      </c>
      <c r="F1484" s="228" t="s">
        <v>1218</v>
      </c>
      <c r="G1484" s="225"/>
      <c r="H1484" s="227" t="s">
        <v>19</v>
      </c>
      <c r="I1484" s="229"/>
      <c r="J1484" s="225"/>
      <c r="K1484" s="225"/>
      <c r="L1484" s="230"/>
      <c r="M1484" s="231"/>
      <c r="N1484" s="232"/>
      <c r="O1484" s="232"/>
      <c r="P1484" s="232"/>
      <c r="Q1484" s="232"/>
      <c r="R1484" s="232"/>
      <c r="S1484" s="232"/>
      <c r="T1484" s="23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34" t="s">
        <v>132</v>
      </c>
      <c r="AU1484" s="234" t="s">
        <v>85</v>
      </c>
      <c r="AV1484" s="13" t="s">
        <v>83</v>
      </c>
      <c r="AW1484" s="13" t="s">
        <v>37</v>
      </c>
      <c r="AX1484" s="13" t="s">
        <v>75</v>
      </c>
      <c r="AY1484" s="234" t="s">
        <v>122</v>
      </c>
    </row>
    <row r="1485" s="14" customFormat="1">
      <c r="A1485" s="14"/>
      <c r="B1485" s="235"/>
      <c r="C1485" s="236"/>
      <c r="D1485" s="226" t="s">
        <v>132</v>
      </c>
      <c r="E1485" s="237" t="s">
        <v>19</v>
      </c>
      <c r="F1485" s="238" t="s">
        <v>1219</v>
      </c>
      <c r="G1485" s="236"/>
      <c r="H1485" s="239">
        <v>1328.25</v>
      </c>
      <c r="I1485" s="240"/>
      <c r="J1485" s="236"/>
      <c r="K1485" s="236"/>
      <c r="L1485" s="241"/>
      <c r="M1485" s="242"/>
      <c r="N1485" s="243"/>
      <c r="O1485" s="243"/>
      <c r="P1485" s="243"/>
      <c r="Q1485" s="243"/>
      <c r="R1485" s="243"/>
      <c r="S1485" s="243"/>
      <c r="T1485" s="24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45" t="s">
        <v>132</v>
      </c>
      <c r="AU1485" s="245" t="s">
        <v>85</v>
      </c>
      <c r="AV1485" s="14" t="s">
        <v>85</v>
      </c>
      <c r="AW1485" s="14" t="s">
        <v>37</v>
      </c>
      <c r="AX1485" s="14" t="s">
        <v>75</v>
      </c>
      <c r="AY1485" s="245" t="s">
        <v>122</v>
      </c>
    </row>
    <row r="1486" s="15" customFormat="1">
      <c r="A1486" s="15"/>
      <c r="B1486" s="246"/>
      <c r="C1486" s="247"/>
      <c r="D1486" s="226" t="s">
        <v>132</v>
      </c>
      <c r="E1486" s="248" t="s">
        <v>19</v>
      </c>
      <c r="F1486" s="249" t="s">
        <v>140</v>
      </c>
      <c r="G1486" s="247"/>
      <c r="H1486" s="250">
        <v>1380.75</v>
      </c>
      <c r="I1486" s="251"/>
      <c r="J1486" s="247"/>
      <c r="K1486" s="247"/>
      <c r="L1486" s="252"/>
      <c r="M1486" s="253"/>
      <c r="N1486" s="254"/>
      <c r="O1486" s="254"/>
      <c r="P1486" s="254"/>
      <c r="Q1486" s="254"/>
      <c r="R1486" s="254"/>
      <c r="S1486" s="254"/>
      <c r="T1486" s="255"/>
      <c r="U1486" s="15"/>
      <c r="V1486" s="15"/>
      <c r="W1486" s="15"/>
      <c r="X1486" s="15"/>
      <c r="Y1486" s="15"/>
      <c r="Z1486" s="15"/>
      <c r="AA1486" s="15"/>
      <c r="AB1486" s="15"/>
      <c r="AC1486" s="15"/>
      <c r="AD1486" s="15"/>
      <c r="AE1486" s="15"/>
      <c r="AT1486" s="256" t="s">
        <v>132</v>
      </c>
      <c r="AU1486" s="256" t="s">
        <v>85</v>
      </c>
      <c r="AV1486" s="15" t="s">
        <v>129</v>
      </c>
      <c r="AW1486" s="15" t="s">
        <v>37</v>
      </c>
      <c r="AX1486" s="15" t="s">
        <v>83</v>
      </c>
      <c r="AY1486" s="256" t="s">
        <v>122</v>
      </c>
    </row>
    <row r="1487" s="2" customFormat="1" ht="16.5" customHeight="1">
      <c r="A1487" s="40"/>
      <c r="B1487" s="41"/>
      <c r="C1487" s="257" t="s">
        <v>695</v>
      </c>
      <c r="D1487" s="257" t="s">
        <v>205</v>
      </c>
      <c r="E1487" s="258" t="s">
        <v>1220</v>
      </c>
      <c r="F1487" s="259" t="s">
        <v>1221</v>
      </c>
      <c r="G1487" s="260" t="s">
        <v>184</v>
      </c>
      <c r="H1487" s="261">
        <v>22</v>
      </c>
      <c r="I1487" s="262"/>
      <c r="J1487" s="263">
        <f>ROUND(I1487*H1487,2)</f>
        <v>0</v>
      </c>
      <c r="K1487" s="259" t="s">
        <v>179</v>
      </c>
      <c r="L1487" s="264"/>
      <c r="M1487" s="265" t="s">
        <v>19</v>
      </c>
      <c r="N1487" s="266" t="s">
        <v>46</v>
      </c>
      <c r="O1487" s="86"/>
      <c r="P1487" s="215">
        <f>O1487*H1487</f>
        <v>0</v>
      </c>
      <c r="Q1487" s="215">
        <v>0</v>
      </c>
      <c r="R1487" s="215">
        <f>Q1487*H1487</f>
        <v>0</v>
      </c>
      <c r="S1487" s="215">
        <v>0</v>
      </c>
      <c r="T1487" s="216">
        <f>S1487*H1487</f>
        <v>0</v>
      </c>
      <c r="U1487" s="40"/>
      <c r="V1487" s="40"/>
      <c r="W1487" s="40"/>
      <c r="X1487" s="40"/>
      <c r="Y1487" s="40"/>
      <c r="Z1487" s="40"/>
      <c r="AA1487" s="40"/>
      <c r="AB1487" s="40"/>
      <c r="AC1487" s="40"/>
      <c r="AD1487" s="40"/>
      <c r="AE1487" s="40"/>
      <c r="AR1487" s="217" t="s">
        <v>513</v>
      </c>
      <c r="AT1487" s="217" t="s">
        <v>205</v>
      </c>
      <c r="AU1487" s="217" t="s">
        <v>85</v>
      </c>
      <c r="AY1487" s="19" t="s">
        <v>122</v>
      </c>
      <c r="BE1487" s="218">
        <f>IF(N1487="základní",J1487,0)</f>
        <v>0</v>
      </c>
      <c r="BF1487" s="218">
        <f>IF(N1487="snížená",J1487,0)</f>
        <v>0</v>
      </c>
      <c r="BG1487" s="218">
        <f>IF(N1487="zákl. přenesená",J1487,0)</f>
        <v>0</v>
      </c>
      <c r="BH1487" s="218">
        <f>IF(N1487="sníž. přenesená",J1487,0)</f>
        <v>0</v>
      </c>
      <c r="BI1487" s="218">
        <f>IF(N1487="nulová",J1487,0)</f>
        <v>0</v>
      </c>
      <c r="BJ1487" s="19" t="s">
        <v>83</v>
      </c>
      <c r="BK1487" s="218">
        <f>ROUND(I1487*H1487,2)</f>
        <v>0</v>
      </c>
      <c r="BL1487" s="19" t="s">
        <v>327</v>
      </c>
      <c r="BM1487" s="217" t="s">
        <v>1222</v>
      </c>
    </row>
    <row r="1488" s="13" customFormat="1">
      <c r="A1488" s="13"/>
      <c r="B1488" s="224"/>
      <c r="C1488" s="225"/>
      <c r="D1488" s="226" t="s">
        <v>132</v>
      </c>
      <c r="E1488" s="227" t="s">
        <v>19</v>
      </c>
      <c r="F1488" s="228" t="s">
        <v>552</v>
      </c>
      <c r="G1488" s="225"/>
      <c r="H1488" s="227" t="s">
        <v>19</v>
      </c>
      <c r="I1488" s="229"/>
      <c r="J1488" s="225"/>
      <c r="K1488" s="225"/>
      <c r="L1488" s="230"/>
      <c r="M1488" s="231"/>
      <c r="N1488" s="232"/>
      <c r="O1488" s="232"/>
      <c r="P1488" s="232"/>
      <c r="Q1488" s="232"/>
      <c r="R1488" s="232"/>
      <c r="S1488" s="232"/>
      <c r="T1488" s="23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34" t="s">
        <v>132</v>
      </c>
      <c r="AU1488" s="234" t="s">
        <v>85</v>
      </c>
      <c r="AV1488" s="13" t="s">
        <v>83</v>
      </c>
      <c r="AW1488" s="13" t="s">
        <v>37</v>
      </c>
      <c r="AX1488" s="13" t="s">
        <v>75</v>
      </c>
      <c r="AY1488" s="234" t="s">
        <v>122</v>
      </c>
    </row>
    <row r="1489" s="13" customFormat="1">
      <c r="A1489" s="13"/>
      <c r="B1489" s="224"/>
      <c r="C1489" s="225"/>
      <c r="D1489" s="226" t="s">
        <v>132</v>
      </c>
      <c r="E1489" s="227" t="s">
        <v>19</v>
      </c>
      <c r="F1489" s="228" t="s">
        <v>1223</v>
      </c>
      <c r="G1489" s="225"/>
      <c r="H1489" s="227" t="s">
        <v>19</v>
      </c>
      <c r="I1489" s="229"/>
      <c r="J1489" s="225"/>
      <c r="K1489" s="225"/>
      <c r="L1489" s="230"/>
      <c r="M1489" s="231"/>
      <c r="N1489" s="232"/>
      <c r="O1489" s="232"/>
      <c r="P1489" s="232"/>
      <c r="Q1489" s="232"/>
      <c r="R1489" s="232"/>
      <c r="S1489" s="232"/>
      <c r="T1489" s="23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34" t="s">
        <v>132</v>
      </c>
      <c r="AU1489" s="234" t="s">
        <v>85</v>
      </c>
      <c r="AV1489" s="13" t="s">
        <v>83</v>
      </c>
      <c r="AW1489" s="13" t="s">
        <v>37</v>
      </c>
      <c r="AX1489" s="13" t="s">
        <v>75</v>
      </c>
      <c r="AY1489" s="234" t="s">
        <v>122</v>
      </c>
    </row>
    <row r="1490" s="14" customFormat="1">
      <c r="A1490" s="14"/>
      <c r="B1490" s="235"/>
      <c r="C1490" s="236"/>
      <c r="D1490" s="226" t="s">
        <v>132</v>
      </c>
      <c r="E1490" s="237" t="s">
        <v>19</v>
      </c>
      <c r="F1490" s="238" t="s">
        <v>1224</v>
      </c>
      <c r="G1490" s="236"/>
      <c r="H1490" s="239">
        <v>22</v>
      </c>
      <c r="I1490" s="240"/>
      <c r="J1490" s="236"/>
      <c r="K1490" s="236"/>
      <c r="L1490" s="241"/>
      <c r="M1490" s="242"/>
      <c r="N1490" s="243"/>
      <c r="O1490" s="243"/>
      <c r="P1490" s="243"/>
      <c r="Q1490" s="243"/>
      <c r="R1490" s="243"/>
      <c r="S1490" s="243"/>
      <c r="T1490" s="24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45" t="s">
        <v>132</v>
      </c>
      <c r="AU1490" s="245" t="s">
        <v>85</v>
      </c>
      <c r="AV1490" s="14" t="s">
        <v>85</v>
      </c>
      <c r="AW1490" s="14" t="s">
        <v>37</v>
      </c>
      <c r="AX1490" s="14" t="s">
        <v>75</v>
      </c>
      <c r="AY1490" s="245" t="s">
        <v>122</v>
      </c>
    </row>
    <row r="1491" s="15" customFormat="1">
      <c r="A1491" s="15"/>
      <c r="B1491" s="246"/>
      <c r="C1491" s="247"/>
      <c r="D1491" s="226" t="s">
        <v>132</v>
      </c>
      <c r="E1491" s="248" t="s">
        <v>19</v>
      </c>
      <c r="F1491" s="249" t="s">
        <v>140</v>
      </c>
      <c r="G1491" s="247"/>
      <c r="H1491" s="250">
        <v>22</v>
      </c>
      <c r="I1491" s="251"/>
      <c r="J1491" s="247"/>
      <c r="K1491" s="247"/>
      <c r="L1491" s="252"/>
      <c r="M1491" s="253"/>
      <c r="N1491" s="254"/>
      <c r="O1491" s="254"/>
      <c r="P1491" s="254"/>
      <c r="Q1491" s="254"/>
      <c r="R1491" s="254"/>
      <c r="S1491" s="254"/>
      <c r="T1491" s="255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T1491" s="256" t="s">
        <v>132</v>
      </c>
      <c r="AU1491" s="256" t="s">
        <v>85</v>
      </c>
      <c r="AV1491" s="15" t="s">
        <v>129</v>
      </c>
      <c r="AW1491" s="15" t="s">
        <v>37</v>
      </c>
      <c r="AX1491" s="15" t="s">
        <v>83</v>
      </c>
      <c r="AY1491" s="256" t="s">
        <v>122</v>
      </c>
    </row>
    <row r="1492" s="2" customFormat="1" ht="24.15" customHeight="1">
      <c r="A1492" s="40"/>
      <c r="B1492" s="41"/>
      <c r="C1492" s="206" t="s">
        <v>1225</v>
      </c>
      <c r="D1492" s="206" t="s">
        <v>124</v>
      </c>
      <c r="E1492" s="207" t="s">
        <v>1226</v>
      </c>
      <c r="F1492" s="208" t="s">
        <v>1227</v>
      </c>
      <c r="G1492" s="209" t="s">
        <v>321</v>
      </c>
      <c r="H1492" s="210">
        <v>31</v>
      </c>
      <c r="I1492" s="211"/>
      <c r="J1492" s="212">
        <f>ROUND(I1492*H1492,2)</f>
        <v>0</v>
      </c>
      <c r="K1492" s="208" t="s">
        <v>128</v>
      </c>
      <c r="L1492" s="46"/>
      <c r="M1492" s="213" t="s">
        <v>19</v>
      </c>
      <c r="N1492" s="214" t="s">
        <v>46</v>
      </c>
      <c r="O1492" s="86"/>
      <c r="P1492" s="215">
        <f>O1492*H1492</f>
        <v>0</v>
      </c>
      <c r="Q1492" s="215">
        <v>0</v>
      </c>
      <c r="R1492" s="215">
        <f>Q1492*H1492</f>
        <v>0</v>
      </c>
      <c r="S1492" s="215">
        <v>0</v>
      </c>
      <c r="T1492" s="216">
        <f>S1492*H1492</f>
        <v>0</v>
      </c>
      <c r="U1492" s="40"/>
      <c r="V1492" s="40"/>
      <c r="W1492" s="40"/>
      <c r="X1492" s="40"/>
      <c r="Y1492" s="40"/>
      <c r="Z1492" s="40"/>
      <c r="AA1492" s="40"/>
      <c r="AB1492" s="40"/>
      <c r="AC1492" s="40"/>
      <c r="AD1492" s="40"/>
      <c r="AE1492" s="40"/>
      <c r="AR1492" s="217" t="s">
        <v>327</v>
      </c>
      <c r="AT1492" s="217" t="s">
        <v>124</v>
      </c>
      <c r="AU1492" s="217" t="s">
        <v>85</v>
      </c>
      <c r="AY1492" s="19" t="s">
        <v>122</v>
      </c>
      <c r="BE1492" s="218">
        <f>IF(N1492="základní",J1492,0)</f>
        <v>0</v>
      </c>
      <c r="BF1492" s="218">
        <f>IF(N1492="snížená",J1492,0)</f>
        <v>0</v>
      </c>
      <c r="BG1492" s="218">
        <f>IF(N1492="zákl. přenesená",J1492,0)</f>
        <v>0</v>
      </c>
      <c r="BH1492" s="218">
        <f>IF(N1492="sníž. přenesená",J1492,0)</f>
        <v>0</v>
      </c>
      <c r="BI1492" s="218">
        <f>IF(N1492="nulová",J1492,0)</f>
        <v>0</v>
      </c>
      <c r="BJ1492" s="19" t="s">
        <v>83</v>
      </c>
      <c r="BK1492" s="218">
        <f>ROUND(I1492*H1492,2)</f>
        <v>0</v>
      </c>
      <c r="BL1492" s="19" t="s">
        <v>327</v>
      </c>
      <c r="BM1492" s="217" t="s">
        <v>1228</v>
      </c>
    </row>
    <row r="1493" s="2" customFormat="1">
      <c r="A1493" s="40"/>
      <c r="B1493" s="41"/>
      <c r="C1493" s="42"/>
      <c r="D1493" s="219" t="s">
        <v>130</v>
      </c>
      <c r="E1493" s="42"/>
      <c r="F1493" s="220" t="s">
        <v>1229</v>
      </c>
      <c r="G1493" s="42"/>
      <c r="H1493" s="42"/>
      <c r="I1493" s="221"/>
      <c r="J1493" s="42"/>
      <c r="K1493" s="42"/>
      <c r="L1493" s="46"/>
      <c r="M1493" s="222"/>
      <c r="N1493" s="223"/>
      <c r="O1493" s="86"/>
      <c r="P1493" s="86"/>
      <c r="Q1493" s="86"/>
      <c r="R1493" s="86"/>
      <c r="S1493" s="86"/>
      <c r="T1493" s="87"/>
      <c r="U1493" s="40"/>
      <c r="V1493" s="40"/>
      <c r="W1493" s="40"/>
      <c r="X1493" s="40"/>
      <c r="Y1493" s="40"/>
      <c r="Z1493" s="40"/>
      <c r="AA1493" s="40"/>
      <c r="AB1493" s="40"/>
      <c r="AC1493" s="40"/>
      <c r="AD1493" s="40"/>
      <c r="AE1493" s="40"/>
      <c r="AT1493" s="19" t="s">
        <v>130</v>
      </c>
      <c r="AU1493" s="19" t="s">
        <v>85</v>
      </c>
    </row>
    <row r="1494" s="13" customFormat="1">
      <c r="A1494" s="13"/>
      <c r="B1494" s="224"/>
      <c r="C1494" s="225"/>
      <c r="D1494" s="226" t="s">
        <v>132</v>
      </c>
      <c r="E1494" s="227" t="s">
        <v>19</v>
      </c>
      <c r="F1494" s="228" t="s">
        <v>552</v>
      </c>
      <c r="G1494" s="225"/>
      <c r="H1494" s="227" t="s">
        <v>19</v>
      </c>
      <c r="I1494" s="229"/>
      <c r="J1494" s="225"/>
      <c r="K1494" s="225"/>
      <c r="L1494" s="230"/>
      <c r="M1494" s="231"/>
      <c r="N1494" s="232"/>
      <c r="O1494" s="232"/>
      <c r="P1494" s="232"/>
      <c r="Q1494" s="232"/>
      <c r="R1494" s="232"/>
      <c r="S1494" s="232"/>
      <c r="T1494" s="23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4" t="s">
        <v>132</v>
      </c>
      <c r="AU1494" s="234" t="s">
        <v>85</v>
      </c>
      <c r="AV1494" s="13" t="s">
        <v>83</v>
      </c>
      <c r="AW1494" s="13" t="s">
        <v>37</v>
      </c>
      <c r="AX1494" s="13" t="s">
        <v>75</v>
      </c>
      <c r="AY1494" s="234" t="s">
        <v>122</v>
      </c>
    </row>
    <row r="1495" s="13" customFormat="1">
      <c r="A1495" s="13"/>
      <c r="B1495" s="224"/>
      <c r="C1495" s="225"/>
      <c r="D1495" s="226" t="s">
        <v>132</v>
      </c>
      <c r="E1495" s="227" t="s">
        <v>19</v>
      </c>
      <c r="F1495" s="228" t="s">
        <v>1230</v>
      </c>
      <c r="G1495" s="225"/>
      <c r="H1495" s="227" t="s">
        <v>19</v>
      </c>
      <c r="I1495" s="229"/>
      <c r="J1495" s="225"/>
      <c r="K1495" s="225"/>
      <c r="L1495" s="230"/>
      <c r="M1495" s="231"/>
      <c r="N1495" s="232"/>
      <c r="O1495" s="232"/>
      <c r="P1495" s="232"/>
      <c r="Q1495" s="232"/>
      <c r="R1495" s="232"/>
      <c r="S1495" s="232"/>
      <c r="T1495" s="23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4" t="s">
        <v>132</v>
      </c>
      <c r="AU1495" s="234" t="s">
        <v>85</v>
      </c>
      <c r="AV1495" s="13" t="s">
        <v>83</v>
      </c>
      <c r="AW1495" s="13" t="s">
        <v>37</v>
      </c>
      <c r="AX1495" s="13" t="s">
        <v>75</v>
      </c>
      <c r="AY1495" s="234" t="s">
        <v>122</v>
      </c>
    </row>
    <row r="1496" s="13" customFormat="1">
      <c r="A1496" s="13"/>
      <c r="B1496" s="224"/>
      <c r="C1496" s="225"/>
      <c r="D1496" s="226" t="s">
        <v>132</v>
      </c>
      <c r="E1496" s="227" t="s">
        <v>19</v>
      </c>
      <c r="F1496" s="228" t="s">
        <v>1231</v>
      </c>
      <c r="G1496" s="225"/>
      <c r="H1496" s="227" t="s">
        <v>19</v>
      </c>
      <c r="I1496" s="229"/>
      <c r="J1496" s="225"/>
      <c r="K1496" s="225"/>
      <c r="L1496" s="230"/>
      <c r="M1496" s="231"/>
      <c r="N1496" s="232"/>
      <c r="O1496" s="232"/>
      <c r="P1496" s="232"/>
      <c r="Q1496" s="232"/>
      <c r="R1496" s="232"/>
      <c r="S1496" s="232"/>
      <c r="T1496" s="23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4" t="s">
        <v>132</v>
      </c>
      <c r="AU1496" s="234" t="s">
        <v>85</v>
      </c>
      <c r="AV1496" s="13" t="s">
        <v>83</v>
      </c>
      <c r="AW1496" s="13" t="s">
        <v>37</v>
      </c>
      <c r="AX1496" s="13" t="s">
        <v>75</v>
      </c>
      <c r="AY1496" s="234" t="s">
        <v>122</v>
      </c>
    </row>
    <row r="1497" s="14" customFormat="1">
      <c r="A1497" s="14"/>
      <c r="B1497" s="235"/>
      <c r="C1497" s="236"/>
      <c r="D1497" s="226" t="s">
        <v>132</v>
      </c>
      <c r="E1497" s="237" t="s">
        <v>19</v>
      </c>
      <c r="F1497" s="238" t="s">
        <v>1232</v>
      </c>
      <c r="G1497" s="236"/>
      <c r="H1497" s="239">
        <v>31</v>
      </c>
      <c r="I1497" s="240"/>
      <c r="J1497" s="236"/>
      <c r="K1497" s="236"/>
      <c r="L1497" s="241"/>
      <c r="M1497" s="242"/>
      <c r="N1497" s="243"/>
      <c r="O1497" s="243"/>
      <c r="P1497" s="243"/>
      <c r="Q1497" s="243"/>
      <c r="R1497" s="243"/>
      <c r="S1497" s="243"/>
      <c r="T1497" s="24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45" t="s">
        <v>132</v>
      </c>
      <c r="AU1497" s="245" t="s">
        <v>85</v>
      </c>
      <c r="AV1497" s="14" t="s">
        <v>85</v>
      </c>
      <c r="AW1497" s="14" t="s">
        <v>37</v>
      </c>
      <c r="AX1497" s="14" t="s">
        <v>75</v>
      </c>
      <c r="AY1497" s="245" t="s">
        <v>122</v>
      </c>
    </row>
    <row r="1498" s="15" customFormat="1">
      <c r="A1498" s="15"/>
      <c r="B1498" s="246"/>
      <c r="C1498" s="247"/>
      <c r="D1498" s="226" t="s">
        <v>132</v>
      </c>
      <c r="E1498" s="248" t="s">
        <v>19</v>
      </c>
      <c r="F1498" s="249" t="s">
        <v>140</v>
      </c>
      <c r="G1498" s="247"/>
      <c r="H1498" s="250">
        <v>31</v>
      </c>
      <c r="I1498" s="251"/>
      <c r="J1498" s="247"/>
      <c r="K1498" s="247"/>
      <c r="L1498" s="252"/>
      <c r="M1498" s="253"/>
      <c r="N1498" s="254"/>
      <c r="O1498" s="254"/>
      <c r="P1498" s="254"/>
      <c r="Q1498" s="254"/>
      <c r="R1498" s="254"/>
      <c r="S1498" s="254"/>
      <c r="T1498" s="255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T1498" s="256" t="s">
        <v>132</v>
      </c>
      <c r="AU1498" s="256" t="s">
        <v>85</v>
      </c>
      <c r="AV1498" s="15" t="s">
        <v>129</v>
      </c>
      <c r="AW1498" s="15" t="s">
        <v>37</v>
      </c>
      <c r="AX1498" s="15" t="s">
        <v>83</v>
      </c>
      <c r="AY1498" s="256" t="s">
        <v>122</v>
      </c>
    </row>
    <row r="1499" s="2" customFormat="1" ht="24.15" customHeight="1">
      <c r="A1499" s="40"/>
      <c r="B1499" s="41"/>
      <c r="C1499" s="206" t="s">
        <v>698</v>
      </c>
      <c r="D1499" s="206" t="s">
        <v>124</v>
      </c>
      <c r="E1499" s="207" t="s">
        <v>1233</v>
      </c>
      <c r="F1499" s="208" t="s">
        <v>1234</v>
      </c>
      <c r="G1499" s="209" t="s">
        <v>184</v>
      </c>
      <c r="H1499" s="210">
        <v>142</v>
      </c>
      <c r="I1499" s="211"/>
      <c r="J1499" s="212">
        <f>ROUND(I1499*H1499,2)</f>
        <v>0</v>
      </c>
      <c r="K1499" s="208" t="s">
        <v>128</v>
      </c>
      <c r="L1499" s="46"/>
      <c r="M1499" s="213" t="s">
        <v>19</v>
      </c>
      <c r="N1499" s="214" t="s">
        <v>46</v>
      </c>
      <c r="O1499" s="86"/>
      <c r="P1499" s="215">
        <f>O1499*H1499</f>
        <v>0</v>
      </c>
      <c r="Q1499" s="215">
        <v>0</v>
      </c>
      <c r="R1499" s="215">
        <f>Q1499*H1499</f>
        <v>0</v>
      </c>
      <c r="S1499" s="215">
        <v>0</v>
      </c>
      <c r="T1499" s="216">
        <f>S1499*H1499</f>
        <v>0</v>
      </c>
      <c r="U1499" s="40"/>
      <c r="V1499" s="40"/>
      <c r="W1499" s="40"/>
      <c r="X1499" s="40"/>
      <c r="Y1499" s="40"/>
      <c r="Z1499" s="40"/>
      <c r="AA1499" s="40"/>
      <c r="AB1499" s="40"/>
      <c r="AC1499" s="40"/>
      <c r="AD1499" s="40"/>
      <c r="AE1499" s="40"/>
      <c r="AR1499" s="217" t="s">
        <v>327</v>
      </c>
      <c r="AT1499" s="217" t="s">
        <v>124</v>
      </c>
      <c r="AU1499" s="217" t="s">
        <v>85</v>
      </c>
      <c r="AY1499" s="19" t="s">
        <v>122</v>
      </c>
      <c r="BE1499" s="218">
        <f>IF(N1499="základní",J1499,0)</f>
        <v>0</v>
      </c>
      <c r="BF1499" s="218">
        <f>IF(N1499="snížená",J1499,0)</f>
        <v>0</v>
      </c>
      <c r="BG1499" s="218">
        <f>IF(N1499="zákl. přenesená",J1499,0)</f>
        <v>0</v>
      </c>
      <c r="BH1499" s="218">
        <f>IF(N1499="sníž. přenesená",J1499,0)</f>
        <v>0</v>
      </c>
      <c r="BI1499" s="218">
        <f>IF(N1499="nulová",J1499,0)</f>
        <v>0</v>
      </c>
      <c r="BJ1499" s="19" t="s">
        <v>83</v>
      </c>
      <c r="BK1499" s="218">
        <f>ROUND(I1499*H1499,2)</f>
        <v>0</v>
      </c>
      <c r="BL1499" s="19" t="s">
        <v>327</v>
      </c>
      <c r="BM1499" s="217" t="s">
        <v>1235</v>
      </c>
    </row>
    <row r="1500" s="2" customFormat="1">
      <c r="A1500" s="40"/>
      <c r="B1500" s="41"/>
      <c r="C1500" s="42"/>
      <c r="D1500" s="219" t="s">
        <v>130</v>
      </c>
      <c r="E1500" s="42"/>
      <c r="F1500" s="220" t="s">
        <v>1236</v>
      </c>
      <c r="G1500" s="42"/>
      <c r="H1500" s="42"/>
      <c r="I1500" s="221"/>
      <c r="J1500" s="42"/>
      <c r="K1500" s="42"/>
      <c r="L1500" s="46"/>
      <c r="M1500" s="222"/>
      <c r="N1500" s="223"/>
      <c r="O1500" s="86"/>
      <c r="P1500" s="86"/>
      <c r="Q1500" s="86"/>
      <c r="R1500" s="86"/>
      <c r="S1500" s="86"/>
      <c r="T1500" s="87"/>
      <c r="U1500" s="40"/>
      <c r="V1500" s="40"/>
      <c r="W1500" s="40"/>
      <c r="X1500" s="40"/>
      <c r="Y1500" s="40"/>
      <c r="Z1500" s="40"/>
      <c r="AA1500" s="40"/>
      <c r="AB1500" s="40"/>
      <c r="AC1500" s="40"/>
      <c r="AD1500" s="40"/>
      <c r="AE1500" s="40"/>
      <c r="AT1500" s="19" t="s">
        <v>130</v>
      </c>
      <c r="AU1500" s="19" t="s">
        <v>85</v>
      </c>
    </row>
    <row r="1501" s="13" customFormat="1">
      <c r="A1501" s="13"/>
      <c r="B1501" s="224"/>
      <c r="C1501" s="225"/>
      <c r="D1501" s="226" t="s">
        <v>132</v>
      </c>
      <c r="E1501" s="227" t="s">
        <v>19</v>
      </c>
      <c r="F1501" s="228" t="s">
        <v>552</v>
      </c>
      <c r="G1501" s="225"/>
      <c r="H1501" s="227" t="s">
        <v>19</v>
      </c>
      <c r="I1501" s="229"/>
      <c r="J1501" s="225"/>
      <c r="K1501" s="225"/>
      <c r="L1501" s="230"/>
      <c r="M1501" s="231"/>
      <c r="N1501" s="232"/>
      <c r="O1501" s="232"/>
      <c r="P1501" s="232"/>
      <c r="Q1501" s="232"/>
      <c r="R1501" s="232"/>
      <c r="S1501" s="232"/>
      <c r="T1501" s="23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T1501" s="234" t="s">
        <v>132</v>
      </c>
      <c r="AU1501" s="234" t="s">
        <v>85</v>
      </c>
      <c r="AV1501" s="13" t="s">
        <v>83</v>
      </c>
      <c r="AW1501" s="13" t="s">
        <v>37</v>
      </c>
      <c r="AX1501" s="13" t="s">
        <v>75</v>
      </c>
      <c r="AY1501" s="234" t="s">
        <v>122</v>
      </c>
    </row>
    <row r="1502" s="13" customFormat="1">
      <c r="A1502" s="13"/>
      <c r="B1502" s="224"/>
      <c r="C1502" s="225"/>
      <c r="D1502" s="226" t="s">
        <v>132</v>
      </c>
      <c r="E1502" s="227" t="s">
        <v>19</v>
      </c>
      <c r="F1502" s="228" t="s">
        <v>1230</v>
      </c>
      <c r="G1502" s="225"/>
      <c r="H1502" s="227" t="s">
        <v>19</v>
      </c>
      <c r="I1502" s="229"/>
      <c r="J1502" s="225"/>
      <c r="K1502" s="225"/>
      <c r="L1502" s="230"/>
      <c r="M1502" s="231"/>
      <c r="N1502" s="232"/>
      <c r="O1502" s="232"/>
      <c r="P1502" s="232"/>
      <c r="Q1502" s="232"/>
      <c r="R1502" s="232"/>
      <c r="S1502" s="232"/>
      <c r="T1502" s="23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234" t="s">
        <v>132</v>
      </c>
      <c r="AU1502" s="234" t="s">
        <v>85</v>
      </c>
      <c r="AV1502" s="13" t="s">
        <v>83</v>
      </c>
      <c r="AW1502" s="13" t="s">
        <v>37</v>
      </c>
      <c r="AX1502" s="13" t="s">
        <v>75</v>
      </c>
      <c r="AY1502" s="234" t="s">
        <v>122</v>
      </c>
    </row>
    <row r="1503" s="13" customFormat="1">
      <c r="A1503" s="13"/>
      <c r="B1503" s="224"/>
      <c r="C1503" s="225"/>
      <c r="D1503" s="226" t="s">
        <v>132</v>
      </c>
      <c r="E1503" s="227" t="s">
        <v>19</v>
      </c>
      <c r="F1503" s="228" t="s">
        <v>1231</v>
      </c>
      <c r="G1503" s="225"/>
      <c r="H1503" s="227" t="s">
        <v>19</v>
      </c>
      <c r="I1503" s="229"/>
      <c r="J1503" s="225"/>
      <c r="K1503" s="225"/>
      <c r="L1503" s="230"/>
      <c r="M1503" s="231"/>
      <c r="N1503" s="232"/>
      <c r="O1503" s="232"/>
      <c r="P1503" s="232"/>
      <c r="Q1503" s="232"/>
      <c r="R1503" s="232"/>
      <c r="S1503" s="232"/>
      <c r="T1503" s="23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34" t="s">
        <v>132</v>
      </c>
      <c r="AU1503" s="234" t="s">
        <v>85</v>
      </c>
      <c r="AV1503" s="13" t="s">
        <v>83</v>
      </c>
      <c r="AW1503" s="13" t="s">
        <v>37</v>
      </c>
      <c r="AX1503" s="13" t="s">
        <v>75</v>
      </c>
      <c r="AY1503" s="234" t="s">
        <v>122</v>
      </c>
    </row>
    <row r="1504" s="14" customFormat="1">
      <c r="A1504" s="14"/>
      <c r="B1504" s="235"/>
      <c r="C1504" s="236"/>
      <c r="D1504" s="226" t="s">
        <v>132</v>
      </c>
      <c r="E1504" s="237" t="s">
        <v>19</v>
      </c>
      <c r="F1504" s="238" t="s">
        <v>1237</v>
      </c>
      <c r="G1504" s="236"/>
      <c r="H1504" s="239">
        <v>62</v>
      </c>
      <c r="I1504" s="240"/>
      <c r="J1504" s="236"/>
      <c r="K1504" s="236"/>
      <c r="L1504" s="241"/>
      <c r="M1504" s="242"/>
      <c r="N1504" s="243"/>
      <c r="O1504" s="243"/>
      <c r="P1504" s="243"/>
      <c r="Q1504" s="243"/>
      <c r="R1504" s="243"/>
      <c r="S1504" s="243"/>
      <c r="T1504" s="24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45" t="s">
        <v>132</v>
      </c>
      <c r="AU1504" s="245" t="s">
        <v>85</v>
      </c>
      <c r="AV1504" s="14" t="s">
        <v>85</v>
      </c>
      <c r="AW1504" s="14" t="s">
        <v>37</v>
      </c>
      <c r="AX1504" s="14" t="s">
        <v>75</v>
      </c>
      <c r="AY1504" s="245" t="s">
        <v>122</v>
      </c>
    </row>
    <row r="1505" s="13" customFormat="1">
      <c r="A1505" s="13"/>
      <c r="B1505" s="224"/>
      <c r="C1505" s="225"/>
      <c r="D1505" s="226" t="s">
        <v>132</v>
      </c>
      <c r="E1505" s="227" t="s">
        <v>19</v>
      </c>
      <c r="F1505" s="228" t="s">
        <v>1238</v>
      </c>
      <c r="G1505" s="225"/>
      <c r="H1505" s="227" t="s">
        <v>19</v>
      </c>
      <c r="I1505" s="229"/>
      <c r="J1505" s="225"/>
      <c r="K1505" s="225"/>
      <c r="L1505" s="230"/>
      <c r="M1505" s="231"/>
      <c r="N1505" s="232"/>
      <c r="O1505" s="232"/>
      <c r="P1505" s="232"/>
      <c r="Q1505" s="232"/>
      <c r="R1505" s="232"/>
      <c r="S1505" s="232"/>
      <c r="T1505" s="23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4" t="s">
        <v>132</v>
      </c>
      <c r="AU1505" s="234" t="s">
        <v>85</v>
      </c>
      <c r="AV1505" s="13" t="s">
        <v>83</v>
      </c>
      <c r="AW1505" s="13" t="s">
        <v>37</v>
      </c>
      <c r="AX1505" s="13" t="s">
        <v>75</v>
      </c>
      <c r="AY1505" s="234" t="s">
        <v>122</v>
      </c>
    </row>
    <row r="1506" s="14" customFormat="1">
      <c r="A1506" s="14"/>
      <c r="B1506" s="235"/>
      <c r="C1506" s="236"/>
      <c r="D1506" s="226" t="s">
        <v>132</v>
      </c>
      <c r="E1506" s="237" t="s">
        <v>19</v>
      </c>
      <c r="F1506" s="238" t="s">
        <v>364</v>
      </c>
      <c r="G1506" s="236"/>
      <c r="H1506" s="239">
        <v>80</v>
      </c>
      <c r="I1506" s="240"/>
      <c r="J1506" s="236"/>
      <c r="K1506" s="236"/>
      <c r="L1506" s="241"/>
      <c r="M1506" s="242"/>
      <c r="N1506" s="243"/>
      <c r="O1506" s="243"/>
      <c r="P1506" s="243"/>
      <c r="Q1506" s="243"/>
      <c r="R1506" s="243"/>
      <c r="S1506" s="243"/>
      <c r="T1506" s="24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T1506" s="245" t="s">
        <v>132</v>
      </c>
      <c r="AU1506" s="245" t="s">
        <v>85</v>
      </c>
      <c r="AV1506" s="14" t="s">
        <v>85</v>
      </c>
      <c r="AW1506" s="14" t="s">
        <v>37</v>
      </c>
      <c r="AX1506" s="14" t="s">
        <v>75</v>
      </c>
      <c r="AY1506" s="245" t="s">
        <v>122</v>
      </c>
    </row>
    <row r="1507" s="15" customFormat="1">
      <c r="A1507" s="15"/>
      <c r="B1507" s="246"/>
      <c r="C1507" s="247"/>
      <c r="D1507" s="226" t="s">
        <v>132</v>
      </c>
      <c r="E1507" s="248" t="s">
        <v>19</v>
      </c>
      <c r="F1507" s="249" t="s">
        <v>140</v>
      </c>
      <c r="G1507" s="247"/>
      <c r="H1507" s="250">
        <v>142</v>
      </c>
      <c r="I1507" s="251"/>
      <c r="J1507" s="247"/>
      <c r="K1507" s="247"/>
      <c r="L1507" s="252"/>
      <c r="M1507" s="253"/>
      <c r="N1507" s="254"/>
      <c r="O1507" s="254"/>
      <c r="P1507" s="254"/>
      <c r="Q1507" s="254"/>
      <c r="R1507" s="254"/>
      <c r="S1507" s="254"/>
      <c r="T1507" s="255"/>
      <c r="U1507" s="15"/>
      <c r="V1507" s="15"/>
      <c r="W1507" s="15"/>
      <c r="X1507" s="15"/>
      <c r="Y1507" s="15"/>
      <c r="Z1507" s="15"/>
      <c r="AA1507" s="15"/>
      <c r="AB1507" s="15"/>
      <c r="AC1507" s="15"/>
      <c r="AD1507" s="15"/>
      <c r="AE1507" s="15"/>
      <c r="AT1507" s="256" t="s">
        <v>132</v>
      </c>
      <c r="AU1507" s="256" t="s">
        <v>85</v>
      </c>
      <c r="AV1507" s="15" t="s">
        <v>129</v>
      </c>
      <c r="AW1507" s="15" t="s">
        <v>37</v>
      </c>
      <c r="AX1507" s="15" t="s">
        <v>83</v>
      </c>
      <c r="AY1507" s="256" t="s">
        <v>122</v>
      </c>
    </row>
    <row r="1508" s="2" customFormat="1" ht="16.5" customHeight="1">
      <c r="A1508" s="40"/>
      <c r="B1508" s="41"/>
      <c r="C1508" s="257" t="s">
        <v>1239</v>
      </c>
      <c r="D1508" s="257" t="s">
        <v>205</v>
      </c>
      <c r="E1508" s="258" t="s">
        <v>1240</v>
      </c>
      <c r="F1508" s="259" t="s">
        <v>1241</v>
      </c>
      <c r="G1508" s="260" t="s">
        <v>184</v>
      </c>
      <c r="H1508" s="261">
        <v>138</v>
      </c>
      <c r="I1508" s="262"/>
      <c r="J1508" s="263">
        <f>ROUND(I1508*H1508,2)</f>
        <v>0</v>
      </c>
      <c r="K1508" s="259" t="s">
        <v>128</v>
      </c>
      <c r="L1508" s="264"/>
      <c r="M1508" s="265" t="s">
        <v>19</v>
      </c>
      <c r="N1508" s="266" t="s">
        <v>46</v>
      </c>
      <c r="O1508" s="86"/>
      <c r="P1508" s="215">
        <f>O1508*H1508</f>
        <v>0</v>
      </c>
      <c r="Q1508" s="215">
        <v>0</v>
      </c>
      <c r="R1508" s="215">
        <f>Q1508*H1508</f>
        <v>0</v>
      </c>
      <c r="S1508" s="215">
        <v>0</v>
      </c>
      <c r="T1508" s="216">
        <f>S1508*H1508</f>
        <v>0</v>
      </c>
      <c r="U1508" s="40"/>
      <c r="V1508" s="40"/>
      <c r="W1508" s="40"/>
      <c r="X1508" s="40"/>
      <c r="Y1508" s="40"/>
      <c r="Z1508" s="40"/>
      <c r="AA1508" s="40"/>
      <c r="AB1508" s="40"/>
      <c r="AC1508" s="40"/>
      <c r="AD1508" s="40"/>
      <c r="AE1508" s="40"/>
      <c r="AR1508" s="217" t="s">
        <v>513</v>
      </c>
      <c r="AT1508" s="217" t="s">
        <v>205</v>
      </c>
      <c r="AU1508" s="217" t="s">
        <v>85</v>
      </c>
      <c r="AY1508" s="19" t="s">
        <v>122</v>
      </c>
      <c r="BE1508" s="218">
        <f>IF(N1508="základní",J1508,0)</f>
        <v>0</v>
      </c>
      <c r="BF1508" s="218">
        <f>IF(N1508="snížená",J1508,0)</f>
        <v>0</v>
      </c>
      <c r="BG1508" s="218">
        <f>IF(N1508="zákl. přenesená",J1508,0)</f>
        <v>0</v>
      </c>
      <c r="BH1508" s="218">
        <f>IF(N1508="sníž. přenesená",J1508,0)</f>
        <v>0</v>
      </c>
      <c r="BI1508" s="218">
        <f>IF(N1508="nulová",J1508,0)</f>
        <v>0</v>
      </c>
      <c r="BJ1508" s="19" t="s">
        <v>83</v>
      </c>
      <c r="BK1508" s="218">
        <f>ROUND(I1508*H1508,2)</f>
        <v>0</v>
      </c>
      <c r="BL1508" s="19" t="s">
        <v>327</v>
      </c>
      <c r="BM1508" s="217" t="s">
        <v>1242</v>
      </c>
    </row>
    <row r="1509" s="13" customFormat="1">
      <c r="A1509" s="13"/>
      <c r="B1509" s="224"/>
      <c r="C1509" s="225"/>
      <c r="D1509" s="226" t="s">
        <v>132</v>
      </c>
      <c r="E1509" s="227" t="s">
        <v>19</v>
      </c>
      <c r="F1509" s="228" t="s">
        <v>552</v>
      </c>
      <c r="G1509" s="225"/>
      <c r="H1509" s="227" t="s">
        <v>19</v>
      </c>
      <c r="I1509" s="229"/>
      <c r="J1509" s="225"/>
      <c r="K1509" s="225"/>
      <c r="L1509" s="230"/>
      <c r="M1509" s="231"/>
      <c r="N1509" s="232"/>
      <c r="O1509" s="232"/>
      <c r="P1509" s="232"/>
      <c r="Q1509" s="232"/>
      <c r="R1509" s="232"/>
      <c r="S1509" s="232"/>
      <c r="T1509" s="23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34" t="s">
        <v>132</v>
      </c>
      <c r="AU1509" s="234" t="s">
        <v>85</v>
      </c>
      <c r="AV1509" s="13" t="s">
        <v>83</v>
      </c>
      <c r="AW1509" s="13" t="s">
        <v>37</v>
      </c>
      <c r="AX1509" s="13" t="s">
        <v>75</v>
      </c>
      <c r="AY1509" s="234" t="s">
        <v>122</v>
      </c>
    </row>
    <row r="1510" s="13" customFormat="1">
      <c r="A1510" s="13"/>
      <c r="B1510" s="224"/>
      <c r="C1510" s="225"/>
      <c r="D1510" s="226" t="s">
        <v>132</v>
      </c>
      <c r="E1510" s="227" t="s">
        <v>19</v>
      </c>
      <c r="F1510" s="228" t="s">
        <v>1230</v>
      </c>
      <c r="G1510" s="225"/>
      <c r="H1510" s="227" t="s">
        <v>19</v>
      </c>
      <c r="I1510" s="229"/>
      <c r="J1510" s="225"/>
      <c r="K1510" s="225"/>
      <c r="L1510" s="230"/>
      <c r="M1510" s="231"/>
      <c r="N1510" s="232"/>
      <c r="O1510" s="232"/>
      <c r="P1510" s="232"/>
      <c r="Q1510" s="232"/>
      <c r="R1510" s="232"/>
      <c r="S1510" s="232"/>
      <c r="T1510" s="23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234" t="s">
        <v>132</v>
      </c>
      <c r="AU1510" s="234" t="s">
        <v>85</v>
      </c>
      <c r="AV1510" s="13" t="s">
        <v>83</v>
      </c>
      <c r="AW1510" s="13" t="s">
        <v>37</v>
      </c>
      <c r="AX1510" s="13" t="s">
        <v>75</v>
      </c>
      <c r="AY1510" s="234" t="s">
        <v>122</v>
      </c>
    </row>
    <row r="1511" s="13" customFormat="1">
      <c r="A1511" s="13"/>
      <c r="B1511" s="224"/>
      <c r="C1511" s="225"/>
      <c r="D1511" s="226" t="s">
        <v>132</v>
      </c>
      <c r="E1511" s="227" t="s">
        <v>19</v>
      </c>
      <c r="F1511" s="228" t="s">
        <v>1231</v>
      </c>
      <c r="G1511" s="225"/>
      <c r="H1511" s="227" t="s">
        <v>19</v>
      </c>
      <c r="I1511" s="229"/>
      <c r="J1511" s="225"/>
      <c r="K1511" s="225"/>
      <c r="L1511" s="230"/>
      <c r="M1511" s="231"/>
      <c r="N1511" s="232"/>
      <c r="O1511" s="232"/>
      <c r="P1511" s="232"/>
      <c r="Q1511" s="232"/>
      <c r="R1511" s="232"/>
      <c r="S1511" s="232"/>
      <c r="T1511" s="23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34" t="s">
        <v>132</v>
      </c>
      <c r="AU1511" s="234" t="s">
        <v>85</v>
      </c>
      <c r="AV1511" s="13" t="s">
        <v>83</v>
      </c>
      <c r="AW1511" s="13" t="s">
        <v>37</v>
      </c>
      <c r="AX1511" s="13" t="s">
        <v>75</v>
      </c>
      <c r="AY1511" s="234" t="s">
        <v>122</v>
      </c>
    </row>
    <row r="1512" s="14" customFormat="1">
      <c r="A1512" s="14"/>
      <c r="B1512" s="235"/>
      <c r="C1512" s="236"/>
      <c r="D1512" s="226" t="s">
        <v>132</v>
      </c>
      <c r="E1512" s="237" t="s">
        <v>19</v>
      </c>
      <c r="F1512" s="238" t="s">
        <v>1243</v>
      </c>
      <c r="G1512" s="236"/>
      <c r="H1512" s="239">
        <v>58</v>
      </c>
      <c r="I1512" s="240"/>
      <c r="J1512" s="236"/>
      <c r="K1512" s="236"/>
      <c r="L1512" s="241"/>
      <c r="M1512" s="242"/>
      <c r="N1512" s="243"/>
      <c r="O1512" s="243"/>
      <c r="P1512" s="243"/>
      <c r="Q1512" s="243"/>
      <c r="R1512" s="243"/>
      <c r="S1512" s="243"/>
      <c r="T1512" s="244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45" t="s">
        <v>132</v>
      </c>
      <c r="AU1512" s="245" t="s">
        <v>85</v>
      </c>
      <c r="AV1512" s="14" t="s">
        <v>85</v>
      </c>
      <c r="AW1512" s="14" t="s">
        <v>37</v>
      </c>
      <c r="AX1512" s="14" t="s">
        <v>75</v>
      </c>
      <c r="AY1512" s="245" t="s">
        <v>122</v>
      </c>
    </row>
    <row r="1513" s="13" customFormat="1">
      <c r="A1513" s="13"/>
      <c r="B1513" s="224"/>
      <c r="C1513" s="225"/>
      <c r="D1513" s="226" t="s">
        <v>132</v>
      </c>
      <c r="E1513" s="227" t="s">
        <v>19</v>
      </c>
      <c r="F1513" s="228" t="s">
        <v>1238</v>
      </c>
      <c r="G1513" s="225"/>
      <c r="H1513" s="227" t="s">
        <v>19</v>
      </c>
      <c r="I1513" s="229"/>
      <c r="J1513" s="225"/>
      <c r="K1513" s="225"/>
      <c r="L1513" s="230"/>
      <c r="M1513" s="231"/>
      <c r="N1513" s="232"/>
      <c r="O1513" s="232"/>
      <c r="P1513" s="232"/>
      <c r="Q1513" s="232"/>
      <c r="R1513" s="232"/>
      <c r="S1513" s="232"/>
      <c r="T1513" s="23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34" t="s">
        <v>132</v>
      </c>
      <c r="AU1513" s="234" t="s">
        <v>85</v>
      </c>
      <c r="AV1513" s="13" t="s">
        <v>83</v>
      </c>
      <c r="AW1513" s="13" t="s">
        <v>37</v>
      </c>
      <c r="AX1513" s="13" t="s">
        <v>75</v>
      </c>
      <c r="AY1513" s="234" t="s">
        <v>122</v>
      </c>
    </row>
    <row r="1514" s="14" customFormat="1">
      <c r="A1514" s="14"/>
      <c r="B1514" s="235"/>
      <c r="C1514" s="236"/>
      <c r="D1514" s="226" t="s">
        <v>132</v>
      </c>
      <c r="E1514" s="237" t="s">
        <v>19</v>
      </c>
      <c r="F1514" s="238" t="s">
        <v>364</v>
      </c>
      <c r="G1514" s="236"/>
      <c r="H1514" s="239">
        <v>80</v>
      </c>
      <c r="I1514" s="240"/>
      <c r="J1514" s="236"/>
      <c r="K1514" s="236"/>
      <c r="L1514" s="241"/>
      <c r="M1514" s="242"/>
      <c r="N1514" s="243"/>
      <c r="O1514" s="243"/>
      <c r="P1514" s="243"/>
      <c r="Q1514" s="243"/>
      <c r="R1514" s="243"/>
      <c r="S1514" s="243"/>
      <c r="T1514" s="24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45" t="s">
        <v>132</v>
      </c>
      <c r="AU1514" s="245" t="s">
        <v>85</v>
      </c>
      <c r="AV1514" s="14" t="s">
        <v>85</v>
      </c>
      <c r="AW1514" s="14" t="s">
        <v>37</v>
      </c>
      <c r="AX1514" s="14" t="s">
        <v>75</v>
      </c>
      <c r="AY1514" s="245" t="s">
        <v>122</v>
      </c>
    </row>
    <row r="1515" s="15" customFormat="1">
      <c r="A1515" s="15"/>
      <c r="B1515" s="246"/>
      <c r="C1515" s="247"/>
      <c r="D1515" s="226" t="s">
        <v>132</v>
      </c>
      <c r="E1515" s="248" t="s">
        <v>19</v>
      </c>
      <c r="F1515" s="249" t="s">
        <v>140</v>
      </c>
      <c r="G1515" s="247"/>
      <c r="H1515" s="250">
        <v>138</v>
      </c>
      <c r="I1515" s="251"/>
      <c r="J1515" s="247"/>
      <c r="K1515" s="247"/>
      <c r="L1515" s="252"/>
      <c r="M1515" s="253"/>
      <c r="N1515" s="254"/>
      <c r="O1515" s="254"/>
      <c r="P1515" s="254"/>
      <c r="Q1515" s="254"/>
      <c r="R1515" s="254"/>
      <c r="S1515" s="254"/>
      <c r="T1515" s="255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56" t="s">
        <v>132</v>
      </c>
      <c r="AU1515" s="256" t="s">
        <v>85</v>
      </c>
      <c r="AV1515" s="15" t="s">
        <v>129</v>
      </c>
      <c r="AW1515" s="15" t="s">
        <v>37</v>
      </c>
      <c r="AX1515" s="15" t="s">
        <v>83</v>
      </c>
      <c r="AY1515" s="256" t="s">
        <v>122</v>
      </c>
    </row>
    <row r="1516" s="2" customFormat="1" ht="21.75" customHeight="1">
      <c r="A1516" s="40"/>
      <c r="B1516" s="41"/>
      <c r="C1516" s="206" t="s">
        <v>702</v>
      </c>
      <c r="D1516" s="206" t="s">
        <v>124</v>
      </c>
      <c r="E1516" s="207" t="s">
        <v>1244</v>
      </c>
      <c r="F1516" s="208" t="s">
        <v>1245</v>
      </c>
      <c r="G1516" s="209" t="s">
        <v>184</v>
      </c>
      <c r="H1516" s="210">
        <v>1</v>
      </c>
      <c r="I1516" s="211"/>
      <c r="J1516" s="212">
        <f>ROUND(I1516*H1516,2)</f>
        <v>0</v>
      </c>
      <c r="K1516" s="208" t="s">
        <v>128</v>
      </c>
      <c r="L1516" s="46"/>
      <c r="M1516" s="213" t="s">
        <v>19</v>
      </c>
      <c r="N1516" s="214" t="s">
        <v>46</v>
      </c>
      <c r="O1516" s="86"/>
      <c r="P1516" s="215">
        <f>O1516*H1516</f>
        <v>0</v>
      </c>
      <c r="Q1516" s="215">
        <v>0</v>
      </c>
      <c r="R1516" s="215">
        <f>Q1516*H1516</f>
        <v>0</v>
      </c>
      <c r="S1516" s="215">
        <v>0</v>
      </c>
      <c r="T1516" s="216">
        <f>S1516*H1516</f>
        <v>0</v>
      </c>
      <c r="U1516" s="40"/>
      <c r="V1516" s="40"/>
      <c r="W1516" s="40"/>
      <c r="X1516" s="40"/>
      <c r="Y1516" s="40"/>
      <c r="Z1516" s="40"/>
      <c r="AA1516" s="40"/>
      <c r="AB1516" s="40"/>
      <c r="AC1516" s="40"/>
      <c r="AD1516" s="40"/>
      <c r="AE1516" s="40"/>
      <c r="AR1516" s="217" t="s">
        <v>327</v>
      </c>
      <c r="AT1516" s="217" t="s">
        <v>124</v>
      </c>
      <c r="AU1516" s="217" t="s">
        <v>85</v>
      </c>
      <c r="AY1516" s="19" t="s">
        <v>122</v>
      </c>
      <c r="BE1516" s="218">
        <f>IF(N1516="základní",J1516,0)</f>
        <v>0</v>
      </c>
      <c r="BF1516" s="218">
        <f>IF(N1516="snížená",J1516,0)</f>
        <v>0</v>
      </c>
      <c r="BG1516" s="218">
        <f>IF(N1516="zákl. přenesená",J1516,0)</f>
        <v>0</v>
      </c>
      <c r="BH1516" s="218">
        <f>IF(N1516="sníž. přenesená",J1516,0)</f>
        <v>0</v>
      </c>
      <c r="BI1516" s="218">
        <f>IF(N1516="nulová",J1516,0)</f>
        <v>0</v>
      </c>
      <c r="BJ1516" s="19" t="s">
        <v>83</v>
      </c>
      <c r="BK1516" s="218">
        <f>ROUND(I1516*H1516,2)</f>
        <v>0</v>
      </c>
      <c r="BL1516" s="19" t="s">
        <v>327</v>
      </c>
      <c r="BM1516" s="217" t="s">
        <v>1246</v>
      </c>
    </row>
    <row r="1517" s="2" customFormat="1">
      <c r="A1517" s="40"/>
      <c r="B1517" s="41"/>
      <c r="C1517" s="42"/>
      <c r="D1517" s="219" t="s">
        <v>130</v>
      </c>
      <c r="E1517" s="42"/>
      <c r="F1517" s="220" t="s">
        <v>1247</v>
      </c>
      <c r="G1517" s="42"/>
      <c r="H1517" s="42"/>
      <c r="I1517" s="221"/>
      <c r="J1517" s="42"/>
      <c r="K1517" s="42"/>
      <c r="L1517" s="46"/>
      <c r="M1517" s="222"/>
      <c r="N1517" s="223"/>
      <c r="O1517" s="86"/>
      <c r="P1517" s="86"/>
      <c r="Q1517" s="86"/>
      <c r="R1517" s="86"/>
      <c r="S1517" s="86"/>
      <c r="T1517" s="87"/>
      <c r="U1517" s="40"/>
      <c r="V1517" s="40"/>
      <c r="W1517" s="40"/>
      <c r="X1517" s="40"/>
      <c r="Y1517" s="40"/>
      <c r="Z1517" s="40"/>
      <c r="AA1517" s="40"/>
      <c r="AB1517" s="40"/>
      <c r="AC1517" s="40"/>
      <c r="AD1517" s="40"/>
      <c r="AE1517" s="40"/>
      <c r="AT1517" s="19" t="s">
        <v>130</v>
      </c>
      <c r="AU1517" s="19" t="s">
        <v>85</v>
      </c>
    </row>
    <row r="1518" s="13" customFormat="1">
      <c r="A1518" s="13"/>
      <c r="B1518" s="224"/>
      <c r="C1518" s="225"/>
      <c r="D1518" s="226" t="s">
        <v>132</v>
      </c>
      <c r="E1518" s="227" t="s">
        <v>19</v>
      </c>
      <c r="F1518" s="228" t="s">
        <v>1156</v>
      </c>
      <c r="G1518" s="225"/>
      <c r="H1518" s="227" t="s">
        <v>19</v>
      </c>
      <c r="I1518" s="229"/>
      <c r="J1518" s="225"/>
      <c r="K1518" s="225"/>
      <c r="L1518" s="230"/>
      <c r="M1518" s="231"/>
      <c r="N1518" s="232"/>
      <c r="O1518" s="232"/>
      <c r="P1518" s="232"/>
      <c r="Q1518" s="232"/>
      <c r="R1518" s="232"/>
      <c r="S1518" s="232"/>
      <c r="T1518" s="23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T1518" s="234" t="s">
        <v>132</v>
      </c>
      <c r="AU1518" s="234" t="s">
        <v>85</v>
      </c>
      <c r="AV1518" s="13" t="s">
        <v>83</v>
      </c>
      <c r="AW1518" s="13" t="s">
        <v>37</v>
      </c>
      <c r="AX1518" s="13" t="s">
        <v>75</v>
      </c>
      <c r="AY1518" s="234" t="s">
        <v>122</v>
      </c>
    </row>
    <row r="1519" s="14" customFormat="1">
      <c r="A1519" s="14"/>
      <c r="B1519" s="235"/>
      <c r="C1519" s="236"/>
      <c r="D1519" s="226" t="s">
        <v>132</v>
      </c>
      <c r="E1519" s="237" t="s">
        <v>19</v>
      </c>
      <c r="F1519" s="238" t="s">
        <v>83</v>
      </c>
      <c r="G1519" s="236"/>
      <c r="H1519" s="239">
        <v>1</v>
      </c>
      <c r="I1519" s="240"/>
      <c r="J1519" s="236"/>
      <c r="K1519" s="236"/>
      <c r="L1519" s="241"/>
      <c r="M1519" s="242"/>
      <c r="N1519" s="243"/>
      <c r="O1519" s="243"/>
      <c r="P1519" s="243"/>
      <c r="Q1519" s="243"/>
      <c r="R1519" s="243"/>
      <c r="S1519" s="243"/>
      <c r="T1519" s="24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45" t="s">
        <v>132</v>
      </c>
      <c r="AU1519" s="245" t="s">
        <v>85</v>
      </c>
      <c r="AV1519" s="14" t="s">
        <v>85</v>
      </c>
      <c r="AW1519" s="14" t="s">
        <v>37</v>
      </c>
      <c r="AX1519" s="14" t="s">
        <v>75</v>
      </c>
      <c r="AY1519" s="245" t="s">
        <v>122</v>
      </c>
    </row>
    <row r="1520" s="15" customFormat="1">
      <c r="A1520" s="15"/>
      <c r="B1520" s="246"/>
      <c r="C1520" s="247"/>
      <c r="D1520" s="226" t="s">
        <v>132</v>
      </c>
      <c r="E1520" s="248" t="s">
        <v>19</v>
      </c>
      <c r="F1520" s="249" t="s">
        <v>140</v>
      </c>
      <c r="G1520" s="247"/>
      <c r="H1520" s="250">
        <v>1</v>
      </c>
      <c r="I1520" s="251"/>
      <c r="J1520" s="247"/>
      <c r="K1520" s="247"/>
      <c r="L1520" s="252"/>
      <c r="M1520" s="253"/>
      <c r="N1520" s="254"/>
      <c r="O1520" s="254"/>
      <c r="P1520" s="254"/>
      <c r="Q1520" s="254"/>
      <c r="R1520" s="254"/>
      <c r="S1520" s="254"/>
      <c r="T1520" s="255"/>
      <c r="U1520" s="15"/>
      <c r="V1520" s="15"/>
      <c r="W1520" s="15"/>
      <c r="X1520" s="15"/>
      <c r="Y1520" s="15"/>
      <c r="Z1520" s="15"/>
      <c r="AA1520" s="15"/>
      <c r="AB1520" s="15"/>
      <c r="AC1520" s="15"/>
      <c r="AD1520" s="15"/>
      <c r="AE1520" s="15"/>
      <c r="AT1520" s="256" t="s">
        <v>132</v>
      </c>
      <c r="AU1520" s="256" t="s">
        <v>85</v>
      </c>
      <c r="AV1520" s="15" t="s">
        <v>129</v>
      </c>
      <c r="AW1520" s="15" t="s">
        <v>37</v>
      </c>
      <c r="AX1520" s="15" t="s">
        <v>83</v>
      </c>
      <c r="AY1520" s="256" t="s">
        <v>122</v>
      </c>
    </row>
    <row r="1521" s="2" customFormat="1" ht="16.5" customHeight="1">
      <c r="A1521" s="40"/>
      <c r="B1521" s="41"/>
      <c r="C1521" s="257" t="s">
        <v>1248</v>
      </c>
      <c r="D1521" s="257" t="s">
        <v>205</v>
      </c>
      <c r="E1521" s="258" t="s">
        <v>1249</v>
      </c>
      <c r="F1521" s="259" t="s">
        <v>1250</v>
      </c>
      <c r="G1521" s="260" t="s">
        <v>184</v>
      </c>
      <c r="H1521" s="261">
        <v>1</v>
      </c>
      <c r="I1521" s="262"/>
      <c r="J1521" s="263">
        <f>ROUND(I1521*H1521,2)</f>
        <v>0</v>
      </c>
      <c r="K1521" s="259" t="s">
        <v>179</v>
      </c>
      <c r="L1521" s="264"/>
      <c r="M1521" s="265" t="s">
        <v>19</v>
      </c>
      <c r="N1521" s="266" t="s">
        <v>46</v>
      </c>
      <c r="O1521" s="86"/>
      <c r="P1521" s="215">
        <f>O1521*H1521</f>
        <v>0</v>
      </c>
      <c r="Q1521" s="215">
        <v>0</v>
      </c>
      <c r="R1521" s="215">
        <f>Q1521*H1521</f>
        <v>0</v>
      </c>
      <c r="S1521" s="215">
        <v>0</v>
      </c>
      <c r="T1521" s="216">
        <f>S1521*H1521</f>
        <v>0</v>
      </c>
      <c r="U1521" s="40"/>
      <c r="V1521" s="40"/>
      <c r="W1521" s="40"/>
      <c r="X1521" s="40"/>
      <c r="Y1521" s="40"/>
      <c r="Z1521" s="40"/>
      <c r="AA1521" s="40"/>
      <c r="AB1521" s="40"/>
      <c r="AC1521" s="40"/>
      <c r="AD1521" s="40"/>
      <c r="AE1521" s="40"/>
      <c r="AR1521" s="217" t="s">
        <v>513</v>
      </c>
      <c r="AT1521" s="217" t="s">
        <v>205</v>
      </c>
      <c r="AU1521" s="217" t="s">
        <v>85</v>
      </c>
      <c r="AY1521" s="19" t="s">
        <v>122</v>
      </c>
      <c r="BE1521" s="218">
        <f>IF(N1521="základní",J1521,0)</f>
        <v>0</v>
      </c>
      <c r="BF1521" s="218">
        <f>IF(N1521="snížená",J1521,0)</f>
        <v>0</v>
      </c>
      <c r="BG1521" s="218">
        <f>IF(N1521="zákl. přenesená",J1521,0)</f>
        <v>0</v>
      </c>
      <c r="BH1521" s="218">
        <f>IF(N1521="sníž. přenesená",J1521,0)</f>
        <v>0</v>
      </c>
      <c r="BI1521" s="218">
        <f>IF(N1521="nulová",J1521,0)</f>
        <v>0</v>
      </c>
      <c r="BJ1521" s="19" t="s">
        <v>83</v>
      </c>
      <c r="BK1521" s="218">
        <f>ROUND(I1521*H1521,2)</f>
        <v>0</v>
      </c>
      <c r="BL1521" s="19" t="s">
        <v>327</v>
      </c>
      <c r="BM1521" s="217" t="s">
        <v>1251</v>
      </c>
    </row>
    <row r="1522" s="13" customFormat="1">
      <c r="A1522" s="13"/>
      <c r="B1522" s="224"/>
      <c r="C1522" s="225"/>
      <c r="D1522" s="226" t="s">
        <v>132</v>
      </c>
      <c r="E1522" s="227" t="s">
        <v>19</v>
      </c>
      <c r="F1522" s="228" t="s">
        <v>1156</v>
      </c>
      <c r="G1522" s="225"/>
      <c r="H1522" s="227" t="s">
        <v>19</v>
      </c>
      <c r="I1522" s="229"/>
      <c r="J1522" s="225"/>
      <c r="K1522" s="225"/>
      <c r="L1522" s="230"/>
      <c r="M1522" s="231"/>
      <c r="N1522" s="232"/>
      <c r="O1522" s="232"/>
      <c r="P1522" s="232"/>
      <c r="Q1522" s="232"/>
      <c r="R1522" s="232"/>
      <c r="S1522" s="232"/>
      <c r="T1522" s="23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34" t="s">
        <v>132</v>
      </c>
      <c r="AU1522" s="234" t="s">
        <v>85</v>
      </c>
      <c r="AV1522" s="13" t="s">
        <v>83</v>
      </c>
      <c r="AW1522" s="13" t="s">
        <v>37</v>
      </c>
      <c r="AX1522" s="13" t="s">
        <v>75</v>
      </c>
      <c r="AY1522" s="234" t="s">
        <v>122</v>
      </c>
    </row>
    <row r="1523" s="14" customFormat="1">
      <c r="A1523" s="14"/>
      <c r="B1523" s="235"/>
      <c r="C1523" s="236"/>
      <c r="D1523" s="226" t="s">
        <v>132</v>
      </c>
      <c r="E1523" s="237" t="s">
        <v>19</v>
      </c>
      <c r="F1523" s="238" t="s">
        <v>83</v>
      </c>
      <c r="G1523" s="236"/>
      <c r="H1523" s="239">
        <v>1</v>
      </c>
      <c r="I1523" s="240"/>
      <c r="J1523" s="236"/>
      <c r="K1523" s="236"/>
      <c r="L1523" s="241"/>
      <c r="M1523" s="242"/>
      <c r="N1523" s="243"/>
      <c r="O1523" s="243"/>
      <c r="P1523" s="243"/>
      <c r="Q1523" s="243"/>
      <c r="R1523" s="243"/>
      <c r="S1523" s="243"/>
      <c r="T1523" s="24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45" t="s">
        <v>132</v>
      </c>
      <c r="AU1523" s="245" t="s">
        <v>85</v>
      </c>
      <c r="AV1523" s="14" t="s">
        <v>85</v>
      </c>
      <c r="AW1523" s="14" t="s">
        <v>37</v>
      </c>
      <c r="AX1523" s="14" t="s">
        <v>75</v>
      </c>
      <c r="AY1523" s="245" t="s">
        <v>122</v>
      </c>
    </row>
    <row r="1524" s="15" customFormat="1">
      <c r="A1524" s="15"/>
      <c r="B1524" s="246"/>
      <c r="C1524" s="247"/>
      <c r="D1524" s="226" t="s">
        <v>132</v>
      </c>
      <c r="E1524" s="248" t="s">
        <v>19</v>
      </c>
      <c r="F1524" s="249" t="s">
        <v>140</v>
      </c>
      <c r="G1524" s="247"/>
      <c r="H1524" s="250">
        <v>1</v>
      </c>
      <c r="I1524" s="251"/>
      <c r="J1524" s="247"/>
      <c r="K1524" s="247"/>
      <c r="L1524" s="252"/>
      <c r="M1524" s="253"/>
      <c r="N1524" s="254"/>
      <c r="O1524" s="254"/>
      <c r="P1524" s="254"/>
      <c r="Q1524" s="254"/>
      <c r="R1524" s="254"/>
      <c r="S1524" s="254"/>
      <c r="T1524" s="255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  <c r="AE1524" s="15"/>
      <c r="AT1524" s="256" t="s">
        <v>132</v>
      </c>
      <c r="AU1524" s="256" t="s">
        <v>85</v>
      </c>
      <c r="AV1524" s="15" t="s">
        <v>129</v>
      </c>
      <c r="AW1524" s="15" t="s">
        <v>37</v>
      </c>
      <c r="AX1524" s="15" t="s">
        <v>83</v>
      </c>
      <c r="AY1524" s="256" t="s">
        <v>122</v>
      </c>
    </row>
    <row r="1525" s="2" customFormat="1" ht="16.5" customHeight="1">
      <c r="A1525" s="40"/>
      <c r="B1525" s="41"/>
      <c r="C1525" s="257" t="s">
        <v>706</v>
      </c>
      <c r="D1525" s="257" t="s">
        <v>205</v>
      </c>
      <c r="E1525" s="258" t="s">
        <v>1252</v>
      </c>
      <c r="F1525" s="259" t="s">
        <v>1253</v>
      </c>
      <c r="G1525" s="260" t="s">
        <v>184</v>
      </c>
      <c r="H1525" s="261">
        <v>1</v>
      </c>
      <c r="I1525" s="262"/>
      <c r="J1525" s="263">
        <f>ROUND(I1525*H1525,2)</f>
        <v>0</v>
      </c>
      <c r="K1525" s="259" t="s">
        <v>179</v>
      </c>
      <c r="L1525" s="264"/>
      <c r="M1525" s="265" t="s">
        <v>19</v>
      </c>
      <c r="N1525" s="266" t="s">
        <v>46</v>
      </c>
      <c r="O1525" s="86"/>
      <c r="P1525" s="215">
        <f>O1525*H1525</f>
        <v>0</v>
      </c>
      <c r="Q1525" s="215">
        <v>0</v>
      </c>
      <c r="R1525" s="215">
        <f>Q1525*H1525</f>
        <v>0</v>
      </c>
      <c r="S1525" s="215">
        <v>0</v>
      </c>
      <c r="T1525" s="216">
        <f>S1525*H1525</f>
        <v>0</v>
      </c>
      <c r="U1525" s="40"/>
      <c r="V1525" s="40"/>
      <c r="W1525" s="40"/>
      <c r="X1525" s="40"/>
      <c r="Y1525" s="40"/>
      <c r="Z1525" s="40"/>
      <c r="AA1525" s="40"/>
      <c r="AB1525" s="40"/>
      <c r="AC1525" s="40"/>
      <c r="AD1525" s="40"/>
      <c r="AE1525" s="40"/>
      <c r="AR1525" s="217" t="s">
        <v>513</v>
      </c>
      <c r="AT1525" s="217" t="s">
        <v>205</v>
      </c>
      <c r="AU1525" s="217" t="s">
        <v>85</v>
      </c>
      <c r="AY1525" s="19" t="s">
        <v>122</v>
      </c>
      <c r="BE1525" s="218">
        <f>IF(N1525="základní",J1525,0)</f>
        <v>0</v>
      </c>
      <c r="BF1525" s="218">
        <f>IF(N1525="snížená",J1525,0)</f>
        <v>0</v>
      </c>
      <c r="BG1525" s="218">
        <f>IF(N1525="zákl. přenesená",J1525,0)</f>
        <v>0</v>
      </c>
      <c r="BH1525" s="218">
        <f>IF(N1525="sníž. přenesená",J1525,0)</f>
        <v>0</v>
      </c>
      <c r="BI1525" s="218">
        <f>IF(N1525="nulová",J1525,0)</f>
        <v>0</v>
      </c>
      <c r="BJ1525" s="19" t="s">
        <v>83</v>
      </c>
      <c r="BK1525" s="218">
        <f>ROUND(I1525*H1525,2)</f>
        <v>0</v>
      </c>
      <c r="BL1525" s="19" t="s">
        <v>327</v>
      </c>
      <c r="BM1525" s="217" t="s">
        <v>1254</v>
      </c>
    </row>
    <row r="1526" s="13" customFormat="1">
      <c r="A1526" s="13"/>
      <c r="B1526" s="224"/>
      <c r="C1526" s="225"/>
      <c r="D1526" s="226" t="s">
        <v>132</v>
      </c>
      <c r="E1526" s="227" t="s">
        <v>19</v>
      </c>
      <c r="F1526" s="228" t="s">
        <v>1255</v>
      </c>
      <c r="G1526" s="225"/>
      <c r="H1526" s="227" t="s">
        <v>19</v>
      </c>
      <c r="I1526" s="229"/>
      <c r="J1526" s="225"/>
      <c r="K1526" s="225"/>
      <c r="L1526" s="230"/>
      <c r="M1526" s="231"/>
      <c r="N1526" s="232"/>
      <c r="O1526" s="232"/>
      <c r="P1526" s="232"/>
      <c r="Q1526" s="232"/>
      <c r="R1526" s="232"/>
      <c r="S1526" s="232"/>
      <c r="T1526" s="23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34" t="s">
        <v>132</v>
      </c>
      <c r="AU1526" s="234" t="s">
        <v>85</v>
      </c>
      <c r="AV1526" s="13" t="s">
        <v>83</v>
      </c>
      <c r="AW1526" s="13" t="s">
        <v>37</v>
      </c>
      <c r="AX1526" s="13" t="s">
        <v>75</v>
      </c>
      <c r="AY1526" s="234" t="s">
        <v>122</v>
      </c>
    </row>
    <row r="1527" s="13" customFormat="1">
      <c r="A1527" s="13"/>
      <c r="B1527" s="224"/>
      <c r="C1527" s="225"/>
      <c r="D1527" s="226" t="s">
        <v>132</v>
      </c>
      <c r="E1527" s="227" t="s">
        <v>19</v>
      </c>
      <c r="F1527" s="228" t="s">
        <v>1256</v>
      </c>
      <c r="G1527" s="225"/>
      <c r="H1527" s="227" t="s">
        <v>19</v>
      </c>
      <c r="I1527" s="229"/>
      <c r="J1527" s="225"/>
      <c r="K1527" s="225"/>
      <c r="L1527" s="230"/>
      <c r="M1527" s="231"/>
      <c r="N1527" s="232"/>
      <c r="O1527" s="232"/>
      <c r="P1527" s="232"/>
      <c r="Q1527" s="232"/>
      <c r="R1527" s="232"/>
      <c r="S1527" s="232"/>
      <c r="T1527" s="23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234" t="s">
        <v>132</v>
      </c>
      <c r="AU1527" s="234" t="s">
        <v>85</v>
      </c>
      <c r="AV1527" s="13" t="s">
        <v>83</v>
      </c>
      <c r="AW1527" s="13" t="s">
        <v>37</v>
      </c>
      <c r="AX1527" s="13" t="s">
        <v>75</v>
      </c>
      <c r="AY1527" s="234" t="s">
        <v>122</v>
      </c>
    </row>
    <row r="1528" s="14" customFormat="1">
      <c r="A1528" s="14"/>
      <c r="B1528" s="235"/>
      <c r="C1528" s="236"/>
      <c r="D1528" s="226" t="s">
        <v>132</v>
      </c>
      <c r="E1528" s="237" t="s">
        <v>19</v>
      </c>
      <c r="F1528" s="238" t="s">
        <v>83</v>
      </c>
      <c r="G1528" s="236"/>
      <c r="H1528" s="239">
        <v>1</v>
      </c>
      <c r="I1528" s="240"/>
      <c r="J1528" s="236"/>
      <c r="K1528" s="236"/>
      <c r="L1528" s="241"/>
      <c r="M1528" s="242"/>
      <c r="N1528" s="243"/>
      <c r="O1528" s="243"/>
      <c r="P1528" s="243"/>
      <c r="Q1528" s="243"/>
      <c r="R1528" s="243"/>
      <c r="S1528" s="243"/>
      <c r="T1528" s="24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45" t="s">
        <v>132</v>
      </c>
      <c r="AU1528" s="245" t="s">
        <v>85</v>
      </c>
      <c r="AV1528" s="14" t="s">
        <v>85</v>
      </c>
      <c r="AW1528" s="14" t="s">
        <v>37</v>
      </c>
      <c r="AX1528" s="14" t="s">
        <v>75</v>
      </c>
      <c r="AY1528" s="245" t="s">
        <v>122</v>
      </c>
    </row>
    <row r="1529" s="15" customFormat="1">
      <c r="A1529" s="15"/>
      <c r="B1529" s="246"/>
      <c r="C1529" s="247"/>
      <c r="D1529" s="226" t="s">
        <v>132</v>
      </c>
      <c r="E1529" s="248" t="s">
        <v>19</v>
      </c>
      <c r="F1529" s="249" t="s">
        <v>140</v>
      </c>
      <c r="G1529" s="247"/>
      <c r="H1529" s="250">
        <v>1</v>
      </c>
      <c r="I1529" s="251"/>
      <c r="J1529" s="247"/>
      <c r="K1529" s="247"/>
      <c r="L1529" s="252"/>
      <c r="M1529" s="253"/>
      <c r="N1529" s="254"/>
      <c r="O1529" s="254"/>
      <c r="P1529" s="254"/>
      <c r="Q1529" s="254"/>
      <c r="R1529" s="254"/>
      <c r="S1529" s="254"/>
      <c r="T1529" s="255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T1529" s="256" t="s">
        <v>132</v>
      </c>
      <c r="AU1529" s="256" t="s">
        <v>85</v>
      </c>
      <c r="AV1529" s="15" t="s">
        <v>129</v>
      </c>
      <c r="AW1529" s="15" t="s">
        <v>37</v>
      </c>
      <c r="AX1529" s="15" t="s">
        <v>83</v>
      </c>
      <c r="AY1529" s="256" t="s">
        <v>122</v>
      </c>
    </row>
    <row r="1530" s="2" customFormat="1" ht="16.5" customHeight="1">
      <c r="A1530" s="40"/>
      <c r="B1530" s="41"/>
      <c r="C1530" s="206" t="s">
        <v>1257</v>
      </c>
      <c r="D1530" s="206" t="s">
        <v>124</v>
      </c>
      <c r="E1530" s="207" t="s">
        <v>1258</v>
      </c>
      <c r="F1530" s="208" t="s">
        <v>1259</v>
      </c>
      <c r="G1530" s="209" t="s">
        <v>184</v>
      </c>
      <c r="H1530" s="210">
        <v>1</v>
      </c>
      <c r="I1530" s="211"/>
      <c r="J1530" s="212">
        <f>ROUND(I1530*H1530,2)</f>
        <v>0</v>
      </c>
      <c r="K1530" s="208" t="s">
        <v>128</v>
      </c>
      <c r="L1530" s="46"/>
      <c r="M1530" s="213" t="s">
        <v>19</v>
      </c>
      <c r="N1530" s="214" t="s">
        <v>46</v>
      </c>
      <c r="O1530" s="86"/>
      <c r="P1530" s="215">
        <f>O1530*H1530</f>
        <v>0</v>
      </c>
      <c r="Q1530" s="215">
        <v>0</v>
      </c>
      <c r="R1530" s="215">
        <f>Q1530*H1530</f>
        <v>0</v>
      </c>
      <c r="S1530" s="215">
        <v>0</v>
      </c>
      <c r="T1530" s="216">
        <f>S1530*H1530</f>
        <v>0</v>
      </c>
      <c r="U1530" s="40"/>
      <c r="V1530" s="40"/>
      <c r="W1530" s="40"/>
      <c r="X1530" s="40"/>
      <c r="Y1530" s="40"/>
      <c r="Z1530" s="40"/>
      <c r="AA1530" s="40"/>
      <c r="AB1530" s="40"/>
      <c r="AC1530" s="40"/>
      <c r="AD1530" s="40"/>
      <c r="AE1530" s="40"/>
      <c r="AR1530" s="217" t="s">
        <v>327</v>
      </c>
      <c r="AT1530" s="217" t="s">
        <v>124</v>
      </c>
      <c r="AU1530" s="217" t="s">
        <v>85</v>
      </c>
      <c r="AY1530" s="19" t="s">
        <v>122</v>
      </c>
      <c r="BE1530" s="218">
        <f>IF(N1530="základní",J1530,0)</f>
        <v>0</v>
      </c>
      <c r="BF1530" s="218">
        <f>IF(N1530="snížená",J1530,0)</f>
        <v>0</v>
      </c>
      <c r="BG1530" s="218">
        <f>IF(N1530="zákl. přenesená",J1530,0)</f>
        <v>0</v>
      </c>
      <c r="BH1530" s="218">
        <f>IF(N1530="sníž. přenesená",J1530,0)</f>
        <v>0</v>
      </c>
      <c r="BI1530" s="218">
        <f>IF(N1530="nulová",J1530,0)</f>
        <v>0</v>
      </c>
      <c r="BJ1530" s="19" t="s">
        <v>83</v>
      </c>
      <c r="BK1530" s="218">
        <f>ROUND(I1530*H1530,2)</f>
        <v>0</v>
      </c>
      <c r="BL1530" s="19" t="s">
        <v>327</v>
      </c>
      <c r="BM1530" s="217" t="s">
        <v>1260</v>
      </c>
    </row>
    <row r="1531" s="2" customFormat="1">
      <c r="A1531" s="40"/>
      <c r="B1531" s="41"/>
      <c r="C1531" s="42"/>
      <c r="D1531" s="219" t="s">
        <v>130</v>
      </c>
      <c r="E1531" s="42"/>
      <c r="F1531" s="220" t="s">
        <v>1261</v>
      </c>
      <c r="G1531" s="42"/>
      <c r="H1531" s="42"/>
      <c r="I1531" s="221"/>
      <c r="J1531" s="42"/>
      <c r="K1531" s="42"/>
      <c r="L1531" s="46"/>
      <c r="M1531" s="222"/>
      <c r="N1531" s="223"/>
      <c r="O1531" s="86"/>
      <c r="P1531" s="86"/>
      <c r="Q1531" s="86"/>
      <c r="R1531" s="86"/>
      <c r="S1531" s="86"/>
      <c r="T1531" s="87"/>
      <c r="U1531" s="40"/>
      <c r="V1531" s="40"/>
      <c r="W1531" s="40"/>
      <c r="X1531" s="40"/>
      <c r="Y1531" s="40"/>
      <c r="Z1531" s="40"/>
      <c r="AA1531" s="40"/>
      <c r="AB1531" s="40"/>
      <c r="AC1531" s="40"/>
      <c r="AD1531" s="40"/>
      <c r="AE1531" s="40"/>
      <c r="AT1531" s="19" t="s">
        <v>130</v>
      </c>
      <c r="AU1531" s="19" t="s">
        <v>85</v>
      </c>
    </row>
    <row r="1532" s="13" customFormat="1">
      <c r="A1532" s="13"/>
      <c r="B1532" s="224"/>
      <c r="C1532" s="225"/>
      <c r="D1532" s="226" t="s">
        <v>132</v>
      </c>
      <c r="E1532" s="227" t="s">
        <v>19</v>
      </c>
      <c r="F1532" s="228" t="s">
        <v>407</v>
      </c>
      <c r="G1532" s="225"/>
      <c r="H1532" s="227" t="s">
        <v>19</v>
      </c>
      <c r="I1532" s="229"/>
      <c r="J1532" s="225"/>
      <c r="K1532" s="225"/>
      <c r="L1532" s="230"/>
      <c r="M1532" s="231"/>
      <c r="N1532" s="232"/>
      <c r="O1532" s="232"/>
      <c r="P1532" s="232"/>
      <c r="Q1532" s="232"/>
      <c r="R1532" s="232"/>
      <c r="S1532" s="232"/>
      <c r="T1532" s="23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34" t="s">
        <v>132</v>
      </c>
      <c r="AU1532" s="234" t="s">
        <v>85</v>
      </c>
      <c r="AV1532" s="13" t="s">
        <v>83</v>
      </c>
      <c r="AW1532" s="13" t="s">
        <v>37</v>
      </c>
      <c r="AX1532" s="13" t="s">
        <v>75</v>
      </c>
      <c r="AY1532" s="234" t="s">
        <v>122</v>
      </c>
    </row>
    <row r="1533" s="13" customFormat="1">
      <c r="A1533" s="13"/>
      <c r="B1533" s="224"/>
      <c r="C1533" s="225"/>
      <c r="D1533" s="226" t="s">
        <v>132</v>
      </c>
      <c r="E1533" s="227" t="s">
        <v>19</v>
      </c>
      <c r="F1533" s="228" t="s">
        <v>1262</v>
      </c>
      <c r="G1533" s="225"/>
      <c r="H1533" s="227" t="s">
        <v>19</v>
      </c>
      <c r="I1533" s="229"/>
      <c r="J1533" s="225"/>
      <c r="K1533" s="225"/>
      <c r="L1533" s="230"/>
      <c r="M1533" s="231"/>
      <c r="N1533" s="232"/>
      <c r="O1533" s="232"/>
      <c r="P1533" s="232"/>
      <c r="Q1533" s="232"/>
      <c r="R1533" s="232"/>
      <c r="S1533" s="232"/>
      <c r="T1533" s="23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34" t="s">
        <v>132</v>
      </c>
      <c r="AU1533" s="234" t="s">
        <v>85</v>
      </c>
      <c r="AV1533" s="13" t="s">
        <v>83</v>
      </c>
      <c r="AW1533" s="13" t="s">
        <v>37</v>
      </c>
      <c r="AX1533" s="13" t="s">
        <v>75</v>
      </c>
      <c r="AY1533" s="234" t="s">
        <v>122</v>
      </c>
    </row>
    <row r="1534" s="14" customFormat="1">
      <c r="A1534" s="14"/>
      <c r="B1534" s="235"/>
      <c r="C1534" s="236"/>
      <c r="D1534" s="226" t="s">
        <v>132</v>
      </c>
      <c r="E1534" s="237" t="s">
        <v>19</v>
      </c>
      <c r="F1534" s="238" t="s">
        <v>83</v>
      </c>
      <c r="G1534" s="236"/>
      <c r="H1534" s="239">
        <v>1</v>
      </c>
      <c r="I1534" s="240"/>
      <c r="J1534" s="236"/>
      <c r="K1534" s="236"/>
      <c r="L1534" s="241"/>
      <c r="M1534" s="242"/>
      <c r="N1534" s="243"/>
      <c r="O1534" s="243"/>
      <c r="P1534" s="243"/>
      <c r="Q1534" s="243"/>
      <c r="R1534" s="243"/>
      <c r="S1534" s="243"/>
      <c r="T1534" s="244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45" t="s">
        <v>132</v>
      </c>
      <c r="AU1534" s="245" t="s">
        <v>85</v>
      </c>
      <c r="AV1534" s="14" t="s">
        <v>85</v>
      </c>
      <c r="AW1534" s="14" t="s">
        <v>37</v>
      </c>
      <c r="AX1534" s="14" t="s">
        <v>75</v>
      </c>
      <c r="AY1534" s="245" t="s">
        <v>122</v>
      </c>
    </row>
    <row r="1535" s="15" customFormat="1">
      <c r="A1535" s="15"/>
      <c r="B1535" s="246"/>
      <c r="C1535" s="247"/>
      <c r="D1535" s="226" t="s">
        <v>132</v>
      </c>
      <c r="E1535" s="248" t="s">
        <v>19</v>
      </c>
      <c r="F1535" s="249" t="s">
        <v>140</v>
      </c>
      <c r="G1535" s="247"/>
      <c r="H1535" s="250">
        <v>1</v>
      </c>
      <c r="I1535" s="251"/>
      <c r="J1535" s="247"/>
      <c r="K1535" s="247"/>
      <c r="L1535" s="252"/>
      <c r="M1535" s="253"/>
      <c r="N1535" s="254"/>
      <c r="O1535" s="254"/>
      <c r="P1535" s="254"/>
      <c r="Q1535" s="254"/>
      <c r="R1535" s="254"/>
      <c r="S1535" s="254"/>
      <c r="T1535" s="255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  <c r="AE1535" s="15"/>
      <c r="AT1535" s="256" t="s">
        <v>132</v>
      </c>
      <c r="AU1535" s="256" t="s">
        <v>85</v>
      </c>
      <c r="AV1535" s="15" t="s">
        <v>129</v>
      </c>
      <c r="AW1535" s="15" t="s">
        <v>37</v>
      </c>
      <c r="AX1535" s="15" t="s">
        <v>83</v>
      </c>
      <c r="AY1535" s="256" t="s">
        <v>122</v>
      </c>
    </row>
    <row r="1536" s="2" customFormat="1" ht="16.5" customHeight="1">
      <c r="A1536" s="40"/>
      <c r="B1536" s="41"/>
      <c r="C1536" s="206" t="s">
        <v>712</v>
      </c>
      <c r="D1536" s="206" t="s">
        <v>124</v>
      </c>
      <c r="E1536" s="207" t="s">
        <v>1263</v>
      </c>
      <c r="F1536" s="208" t="s">
        <v>1264</v>
      </c>
      <c r="G1536" s="209" t="s">
        <v>184</v>
      </c>
      <c r="H1536" s="210">
        <v>6</v>
      </c>
      <c r="I1536" s="211"/>
      <c r="J1536" s="212">
        <f>ROUND(I1536*H1536,2)</f>
        <v>0</v>
      </c>
      <c r="K1536" s="208" t="s">
        <v>128</v>
      </c>
      <c r="L1536" s="46"/>
      <c r="M1536" s="213" t="s">
        <v>19</v>
      </c>
      <c r="N1536" s="214" t="s">
        <v>46</v>
      </c>
      <c r="O1536" s="86"/>
      <c r="P1536" s="215">
        <f>O1536*H1536</f>
        <v>0</v>
      </c>
      <c r="Q1536" s="215">
        <v>0</v>
      </c>
      <c r="R1536" s="215">
        <f>Q1536*H1536</f>
        <v>0</v>
      </c>
      <c r="S1536" s="215">
        <v>0</v>
      </c>
      <c r="T1536" s="216">
        <f>S1536*H1536</f>
        <v>0</v>
      </c>
      <c r="U1536" s="40"/>
      <c r="V1536" s="40"/>
      <c r="W1536" s="40"/>
      <c r="X1536" s="40"/>
      <c r="Y1536" s="40"/>
      <c r="Z1536" s="40"/>
      <c r="AA1536" s="40"/>
      <c r="AB1536" s="40"/>
      <c r="AC1536" s="40"/>
      <c r="AD1536" s="40"/>
      <c r="AE1536" s="40"/>
      <c r="AR1536" s="217" t="s">
        <v>327</v>
      </c>
      <c r="AT1536" s="217" t="s">
        <v>124</v>
      </c>
      <c r="AU1536" s="217" t="s">
        <v>85</v>
      </c>
      <c r="AY1536" s="19" t="s">
        <v>122</v>
      </c>
      <c r="BE1536" s="218">
        <f>IF(N1536="základní",J1536,0)</f>
        <v>0</v>
      </c>
      <c r="BF1536" s="218">
        <f>IF(N1536="snížená",J1536,0)</f>
        <v>0</v>
      </c>
      <c r="BG1536" s="218">
        <f>IF(N1536="zákl. přenesená",J1536,0)</f>
        <v>0</v>
      </c>
      <c r="BH1536" s="218">
        <f>IF(N1536="sníž. přenesená",J1536,0)</f>
        <v>0</v>
      </c>
      <c r="BI1536" s="218">
        <f>IF(N1536="nulová",J1536,0)</f>
        <v>0</v>
      </c>
      <c r="BJ1536" s="19" t="s">
        <v>83</v>
      </c>
      <c r="BK1536" s="218">
        <f>ROUND(I1536*H1536,2)</f>
        <v>0</v>
      </c>
      <c r="BL1536" s="19" t="s">
        <v>327</v>
      </c>
      <c r="BM1536" s="217" t="s">
        <v>1265</v>
      </c>
    </row>
    <row r="1537" s="2" customFormat="1">
      <c r="A1537" s="40"/>
      <c r="B1537" s="41"/>
      <c r="C1537" s="42"/>
      <c r="D1537" s="219" t="s">
        <v>130</v>
      </c>
      <c r="E1537" s="42"/>
      <c r="F1537" s="220" t="s">
        <v>1266</v>
      </c>
      <c r="G1537" s="42"/>
      <c r="H1537" s="42"/>
      <c r="I1537" s="221"/>
      <c r="J1537" s="42"/>
      <c r="K1537" s="42"/>
      <c r="L1537" s="46"/>
      <c r="M1537" s="222"/>
      <c r="N1537" s="223"/>
      <c r="O1537" s="86"/>
      <c r="P1537" s="86"/>
      <c r="Q1537" s="86"/>
      <c r="R1537" s="86"/>
      <c r="S1537" s="86"/>
      <c r="T1537" s="87"/>
      <c r="U1537" s="40"/>
      <c r="V1537" s="40"/>
      <c r="W1537" s="40"/>
      <c r="X1537" s="40"/>
      <c r="Y1537" s="40"/>
      <c r="Z1537" s="40"/>
      <c r="AA1537" s="40"/>
      <c r="AB1537" s="40"/>
      <c r="AC1537" s="40"/>
      <c r="AD1537" s="40"/>
      <c r="AE1537" s="40"/>
      <c r="AT1537" s="19" t="s">
        <v>130</v>
      </c>
      <c r="AU1537" s="19" t="s">
        <v>85</v>
      </c>
    </row>
    <row r="1538" s="13" customFormat="1">
      <c r="A1538" s="13"/>
      <c r="B1538" s="224"/>
      <c r="C1538" s="225"/>
      <c r="D1538" s="226" t="s">
        <v>132</v>
      </c>
      <c r="E1538" s="227" t="s">
        <v>19</v>
      </c>
      <c r="F1538" s="228" t="s">
        <v>407</v>
      </c>
      <c r="G1538" s="225"/>
      <c r="H1538" s="227" t="s">
        <v>19</v>
      </c>
      <c r="I1538" s="229"/>
      <c r="J1538" s="225"/>
      <c r="K1538" s="225"/>
      <c r="L1538" s="230"/>
      <c r="M1538" s="231"/>
      <c r="N1538" s="232"/>
      <c r="O1538" s="232"/>
      <c r="P1538" s="232"/>
      <c r="Q1538" s="232"/>
      <c r="R1538" s="232"/>
      <c r="S1538" s="232"/>
      <c r="T1538" s="23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34" t="s">
        <v>132</v>
      </c>
      <c r="AU1538" s="234" t="s">
        <v>85</v>
      </c>
      <c r="AV1538" s="13" t="s">
        <v>83</v>
      </c>
      <c r="AW1538" s="13" t="s">
        <v>37</v>
      </c>
      <c r="AX1538" s="13" t="s">
        <v>75</v>
      </c>
      <c r="AY1538" s="234" t="s">
        <v>122</v>
      </c>
    </row>
    <row r="1539" s="13" customFormat="1">
      <c r="A1539" s="13"/>
      <c r="B1539" s="224"/>
      <c r="C1539" s="225"/>
      <c r="D1539" s="226" t="s">
        <v>132</v>
      </c>
      <c r="E1539" s="227" t="s">
        <v>19</v>
      </c>
      <c r="F1539" s="228" t="s">
        <v>1267</v>
      </c>
      <c r="G1539" s="225"/>
      <c r="H1539" s="227" t="s">
        <v>19</v>
      </c>
      <c r="I1539" s="229"/>
      <c r="J1539" s="225"/>
      <c r="K1539" s="225"/>
      <c r="L1539" s="230"/>
      <c r="M1539" s="231"/>
      <c r="N1539" s="232"/>
      <c r="O1539" s="232"/>
      <c r="P1539" s="232"/>
      <c r="Q1539" s="232"/>
      <c r="R1539" s="232"/>
      <c r="S1539" s="232"/>
      <c r="T1539" s="23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34" t="s">
        <v>132</v>
      </c>
      <c r="AU1539" s="234" t="s">
        <v>85</v>
      </c>
      <c r="AV1539" s="13" t="s">
        <v>83</v>
      </c>
      <c r="AW1539" s="13" t="s">
        <v>37</v>
      </c>
      <c r="AX1539" s="13" t="s">
        <v>75</v>
      </c>
      <c r="AY1539" s="234" t="s">
        <v>122</v>
      </c>
    </row>
    <row r="1540" s="14" customFormat="1">
      <c r="A1540" s="14"/>
      <c r="B1540" s="235"/>
      <c r="C1540" s="236"/>
      <c r="D1540" s="226" t="s">
        <v>132</v>
      </c>
      <c r="E1540" s="237" t="s">
        <v>19</v>
      </c>
      <c r="F1540" s="238" t="s">
        <v>83</v>
      </c>
      <c r="G1540" s="236"/>
      <c r="H1540" s="239">
        <v>1</v>
      </c>
      <c r="I1540" s="240"/>
      <c r="J1540" s="236"/>
      <c r="K1540" s="236"/>
      <c r="L1540" s="241"/>
      <c r="M1540" s="242"/>
      <c r="N1540" s="243"/>
      <c r="O1540" s="243"/>
      <c r="P1540" s="243"/>
      <c r="Q1540" s="243"/>
      <c r="R1540" s="243"/>
      <c r="S1540" s="243"/>
      <c r="T1540" s="244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45" t="s">
        <v>132</v>
      </c>
      <c r="AU1540" s="245" t="s">
        <v>85</v>
      </c>
      <c r="AV1540" s="14" t="s">
        <v>85</v>
      </c>
      <c r="AW1540" s="14" t="s">
        <v>37</v>
      </c>
      <c r="AX1540" s="14" t="s">
        <v>75</v>
      </c>
      <c r="AY1540" s="245" t="s">
        <v>122</v>
      </c>
    </row>
    <row r="1541" s="13" customFormat="1">
      <c r="A1541" s="13"/>
      <c r="B1541" s="224"/>
      <c r="C1541" s="225"/>
      <c r="D1541" s="226" t="s">
        <v>132</v>
      </c>
      <c r="E1541" s="227" t="s">
        <v>19</v>
      </c>
      <c r="F1541" s="228" t="s">
        <v>1268</v>
      </c>
      <c r="G1541" s="225"/>
      <c r="H1541" s="227" t="s">
        <v>19</v>
      </c>
      <c r="I1541" s="229"/>
      <c r="J1541" s="225"/>
      <c r="K1541" s="225"/>
      <c r="L1541" s="230"/>
      <c r="M1541" s="231"/>
      <c r="N1541" s="232"/>
      <c r="O1541" s="232"/>
      <c r="P1541" s="232"/>
      <c r="Q1541" s="232"/>
      <c r="R1541" s="232"/>
      <c r="S1541" s="232"/>
      <c r="T1541" s="23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T1541" s="234" t="s">
        <v>132</v>
      </c>
      <c r="AU1541" s="234" t="s">
        <v>85</v>
      </c>
      <c r="AV1541" s="13" t="s">
        <v>83</v>
      </c>
      <c r="AW1541" s="13" t="s">
        <v>37</v>
      </c>
      <c r="AX1541" s="13" t="s">
        <v>75</v>
      </c>
      <c r="AY1541" s="234" t="s">
        <v>122</v>
      </c>
    </row>
    <row r="1542" s="14" customFormat="1">
      <c r="A1542" s="14"/>
      <c r="B1542" s="235"/>
      <c r="C1542" s="236"/>
      <c r="D1542" s="226" t="s">
        <v>132</v>
      </c>
      <c r="E1542" s="237" t="s">
        <v>19</v>
      </c>
      <c r="F1542" s="238" t="s">
        <v>83</v>
      </c>
      <c r="G1542" s="236"/>
      <c r="H1542" s="239">
        <v>1</v>
      </c>
      <c r="I1542" s="240"/>
      <c r="J1542" s="236"/>
      <c r="K1542" s="236"/>
      <c r="L1542" s="241"/>
      <c r="M1542" s="242"/>
      <c r="N1542" s="243"/>
      <c r="O1542" s="243"/>
      <c r="P1542" s="243"/>
      <c r="Q1542" s="243"/>
      <c r="R1542" s="243"/>
      <c r="S1542" s="243"/>
      <c r="T1542" s="244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T1542" s="245" t="s">
        <v>132</v>
      </c>
      <c r="AU1542" s="245" t="s">
        <v>85</v>
      </c>
      <c r="AV1542" s="14" t="s">
        <v>85</v>
      </c>
      <c r="AW1542" s="14" t="s">
        <v>37</v>
      </c>
      <c r="AX1542" s="14" t="s">
        <v>75</v>
      </c>
      <c r="AY1542" s="245" t="s">
        <v>122</v>
      </c>
    </row>
    <row r="1543" s="13" customFormat="1">
      <c r="A1543" s="13"/>
      <c r="B1543" s="224"/>
      <c r="C1543" s="225"/>
      <c r="D1543" s="226" t="s">
        <v>132</v>
      </c>
      <c r="E1543" s="227" t="s">
        <v>19</v>
      </c>
      <c r="F1543" s="228" t="s">
        <v>1269</v>
      </c>
      <c r="G1543" s="225"/>
      <c r="H1543" s="227" t="s">
        <v>19</v>
      </c>
      <c r="I1543" s="229"/>
      <c r="J1543" s="225"/>
      <c r="K1543" s="225"/>
      <c r="L1543" s="230"/>
      <c r="M1543" s="231"/>
      <c r="N1543" s="232"/>
      <c r="O1543" s="232"/>
      <c r="P1543" s="232"/>
      <c r="Q1543" s="232"/>
      <c r="R1543" s="232"/>
      <c r="S1543" s="232"/>
      <c r="T1543" s="23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4" t="s">
        <v>132</v>
      </c>
      <c r="AU1543" s="234" t="s">
        <v>85</v>
      </c>
      <c r="AV1543" s="13" t="s">
        <v>83</v>
      </c>
      <c r="AW1543" s="13" t="s">
        <v>37</v>
      </c>
      <c r="AX1543" s="13" t="s">
        <v>75</v>
      </c>
      <c r="AY1543" s="234" t="s">
        <v>122</v>
      </c>
    </row>
    <row r="1544" s="14" customFormat="1">
      <c r="A1544" s="14"/>
      <c r="B1544" s="235"/>
      <c r="C1544" s="236"/>
      <c r="D1544" s="226" t="s">
        <v>132</v>
      </c>
      <c r="E1544" s="237" t="s">
        <v>19</v>
      </c>
      <c r="F1544" s="238" t="s">
        <v>83</v>
      </c>
      <c r="G1544" s="236"/>
      <c r="H1544" s="239">
        <v>1</v>
      </c>
      <c r="I1544" s="240"/>
      <c r="J1544" s="236"/>
      <c r="K1544" s="236"/>
      <c r="L1544" s="241"/>
      <c r="M1544" s="242"/>
      <c r="N1544" s="243"/>
      <c r="O1544" s="243"/>
      <c r="P1544" s="243"/>
      <c r="Q1544" s="243"/>
      <c r="R1544" s="243"/>
      <c r="S1544" s="243"/>
      <c r="T1544" s="24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45" t="s">
        <v>132</v>
      </c>
      <c r="AU1544" s="245" t="s">
        <v>85</v>
      </c>
      <c r="AV1544" s="14" t="s">
        <v>85</v>
      </c>
      <c r="AW1544" s="14" t="s">
        <v>37</v>
      </c>
      <c r="AX1544" s="14" t="s">
        <v>75</v>
      </c>
      <c r="AY1544" s="245" t="s">
        <v>122</v>
      </c>
    </row>
    <row r="1545" s="13" customFormat="1">
      <c r="A1545" s="13"/>
      <c r="B1545" s="224"/>
      <c r="C1545" s="225"/>
      <c r="D1545" s="226" t="s">
        <v>132</v>
      </c>
      <c r="E1545" s="227" t="s">
        <v>19</v>
      </c>
      <c r="F1545" s="228" t="s">
        <v>1270</v>
      </c>
      <c r="G1545" s="225"/>
      <c r="H1545" s="227" t="s">
        <v>19</v>
      </c>
      <c r="I1545" s="229"/>
      <c r="J1545" s="225"/>
      <c r="K1545" s="225"/>
      <c r="L1545" s="230"/>
      <c r="M1545" s="231"/>
      <c r="N1545" s="232"/>
      <c r="O1545" s="232"/>
      <c r="P1545" s="232"/>
      <c r="Q1545" s="232"/>
      <c r="R1545" s="232"/>
      <c r="S1545" s="232"/>
      <c r="T1545" s="23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34" t="s">
        <v>132</v>
      </c>
      <c r="AU1545" s="234" t="s">
        <v>85</v>
      </c>
      <c r="AV1545" s="13" t="s">
        <v>83</v>
      </c>
      <c r="AW1545" s="13" t="s">
        <v>37</v>
      </c>
      <c r="AX1545" s="13" t="s">
        <v>75</v>
      </c>
      <c r="AY1545" s="234" t="s">
        <v>122</v>
      </c>
    </row>
    <row r="1546" s="14" customFormat="1">
      <c r="A1546" s="14"/>
      <c r="B1546" s="235"/>
      <c r="C1546" s="236"/>
      <c r="D1546" s="226" t="s">
        <v>132</v>
      </c>
      <c r="E1546" s="237" t="s">
        <v>19</v>
      </c>
      <c r="F1546" s="238" t="s">
        <v>83</v>
      </c>
      <c r="G1546" s="236"/>
      <c r="H1546" s="239">
        <v>1</v>
      </c>
      <c r="I1546" s="240"/>
      <c r="J1546" s="236"/>
      <c r="K1546" s="236"/>
      <c r="L1546" s="241"/>
      <c r="M1546" s="242"/>
      <c r="N1546" s="243"/>
      <c r="O1546" s="243"/>
      <c r="P1546" s="243"/>
      <c r="Q1546" s="243"/>
      <c r="R1546" s="243"/>
      <c r="S1546" s="243"/>
      <c r="T1546" s="244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45" t="s">
        <v>132</v>
      </c>
      <c r="AU1546" s="245" t="s">
        <v>85</v>
      </c>
      <c r="AV1546" s="14" t="s">
        <v>85</v>
      </c>
      <c r="AW1546" s="14" t="s">
        <v>37</v>
      </c>
      <c r="AX1546" s="14" t="s">
        <v>75</v>
      </c>
      <c r="AY1546" s="245" t="s">
        <v>122</v>
      </c>
    </row>
    <row r="1547" s="13" customFormat="1">
      <c r="A1547" s="13"/>
      <c r="B1547" s="224"/>
      <c r="C1547" s="225"/>
      <c r="D1547" s="226" t="s">
        <v>132</v>
      </c>
      <c r="E1547" s="227" t="s">
        <v>19</v>
      </c>
      <c r="F1547" s="228" t="s">
        <v>1271</v>
      </c>
      <c r="G1547" s="225"/>
      <c r="H1547" s="227" t="s">
        <v>19</v>
      </c>
      <c r="I1547" s="229"/>
      <c r="J1547" s="225"/>
      <c r="K1547" s="225"/>
      <c r="L1547" s="230"/>
      <c r="M1547" s="231"/>
      <c r="N1547" s="232"/>
      <c r="O1547" s="232"/>
      <c r="P1547" s="232"/>
      <c r="Q1547" s="232"/>
      <c r="R1547" s="232"/>
      <c r="S1547" s="232"/>
      <c r="T1547" s="23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4" t="s">
        <v>132</v>
      </c>
      <c r="AU1547" s="234" t="s">
        <v>85</v>
      </c>
      <c r="AV1547" s="13" t="s">
        <v>83</v>
      </c>
      <c r="AW1547" s="13" t="s">
        <v>37</v>
      </c>
      <c r="AX1547" s="13" t="s">
        <v>75</v>
      </c>
      <c r="AY1547" s="234" t="s">
        <v>122</v>
      </c>
    </row>
    <row r="1548" s="14" customFormat="1">
      <c r="A1548" s="14"/>
      <c r="B1548" s="235"/>
      <c r="C1548" s="236"/>
      <c r="D1548" s="226" t="s">
        <v>132</v>
      </c>
      <c r="E1548" s="237" t="s">
        <v>19</v>
      </c>
      <c r="F1548" s="238" t="s">
        <v>83</v>
      </c>
      <c r="G1548" s="236"/>
      <c r="H1548" s="239">
        <v>1</v>
      </c>
      <c r="I1548" s="240"/>
      <c r="J1548" s="236"/>
      <c r="K1548" s="236"/>
      <c r="L1548" s="241"/>
      <c r="M1548" s="242"/>
      <c r="N1548" s="243"/>
      <c r="O1548" s="243"/>
      <c r="P1548" s="243"/>
      <c r="Q1548" s="243"/>
      <c r="R1548" s="243"/>
      <c r="S1548" s="243"/>
      <c r="T1548" s="244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45" t="s">
        <v>132</v>
      </c>
      <c r="AU1548" s="245" t="s">
        <v>85</v>
      </c>
      <c r="AV1548" s="14" t="s">
        <v>85</v>
      </c>
      <c r="AW1548" s="14" t="s">
        <v>37</v>
      </c>
      <c r="AX1548" s="14" t="s">
        <v>75</v>
      </c>
      <c r="AY1548" s="245" t="s">
        <v>122</v>
      </c>
    </row>
    <row r="1549" s="13" customFormat="1">
      <c r="A1549" s="13"/>
      <c r="B1549" s="224"/>
      <c r="C1549" s="225"/>
      <c r="D1549" s="226" t="s">
        <v>132</v>
      </c>
      <c r="E1549" s="227" t="s">
        <v>19</v>
      </c>
      <c r="F1549" s="228" t="s">
        <v>1272</v>
      </c>
      <c r="G1549" s="225"/>
      <c r="H1549" s="227" t="s">
        <v>19</v>
      </c>
      <c r="I1549" s="229"/>
      <c r="J1549" s="225"/>
      <c r="K1549" s="225"/>
      <c r="L1549" s="230"/>
      <c r="M1549" s="231"/>
      <c r="N1549" s="232"/>
      <c r="O1549" s="232"/>
      <c r="P1549" s="232"/>
      <c r="Q1549" s="232"/>
      <c r="R1549" s="232"/>
      <c r="S1549" s="232"/>
      <c r="T1549" s="23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T1549" s="234" t="s">
        <v>132</v>
      </c>
      <c r="AU1549" s="234" t="s">
        <v>85</v>
      </c>
      <c r="AV1549" s="13" t="s">
        <v>83</v>
      </c>
      <c r="AW1549" s="13" t="s">
        <v>37</v>
      </c>
      <c r="AX1549" s="13" t="s">
        <v>75</v>
      </c>
      <c r="AY1549" s="234" t="s">
        <v>122</v>
      </c>
    </row>
    <row r="1550" s="14" customFormat="1">
      <c r="A1550" s="14"/>
      <c r="B1550" s="235"/>
      <c r="C1550" s="236"/>
      <c r="D1550" s="226" t="s">
        <v>132</v>
      </c>
      <c r="E1550" s="237" t="s">
        <v>19</v>
      </c>
      <c r="F1550" s="238" t="s">
        <v>83</v>
      </c>
      <c r="G1550" s="236"/>
      <c r="H1550" s="239">
        <v>1</v>
      </c>
      <c r="I1550" s="240"/>
      <c r="J1550" s="236"/>
      <c r="K1550" s="236"/>
      <c r="L1550" s="241"/>
      <c r="M1550" s="242"/>
      <c r="N1550" s="243"/>
      <c r="O1550" s="243"/>
      <c r="P1550" s="243"/>
      <c r="Q1550" s="243"/>
      <c r="R1550" s="243"/>
      <c r="S1550" s="243"/>
      <c r="T1550" s="24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T1550" s="245" t="s">
        <v>132</v>
      </c>
      <c r="AU1550" s="245" t="s">
        <v>85</v>
      </c>
      <c r="AV1550" s="14" t="s">
        <v>85</v>
      </c>
      <c r="AW1550" s="14" t="s">
        <v>37</v>
      </c>
      <c r="AX1550" s="14" t="s">
        <v>75</v>
      </c>
      <c r="AY1550" s="245" t="s">
        <v>122</v>
      </c>
    </row>
    <row r="1551" s="15" customFormat="1">
      <c r="A1551" s="15"/>
      <c r="B1551" s="246"/>
      <c r="C1551" s="247"/>
      <c r="D1551" s="226" t="s">
        <v>132</v>
      </c>
      <c r="E1551" s="248" t="s">
        <v>19</v>
      </c>
      <c r="F1551" s="249" t="s">
        <v>140</v>
      </c>
      <c r="G1551" s="247"/>
      <c r="H1551" s="250">
        <v>6</v>
      </c>
      <c r="I1551" s="251"/>
      <c r="J1551" s="247"/>
      <c r="K1551" s="247"/>
      <c r="L1551" s="252"/>
      <c r="M1551" s="253"/>
      <c r="N1551" s="254"/>
      <c r="O1551" s="254"/>
      <c r="P1551" s="254"/>
      <c r="Q1551" s="254"/>
      <c r="R1551" s="254"/>
      <c r="S1551" s="254"/>
      <c r="T1551" s="255"/>
      <c r="U1551" s="15"/>
      <c r="V1551" s="15"/>
      <c r="W1551" s="15"/>
      <c r="X1551" s="15"/>
      <c r="Y1551" s="15"/>
      <c r="Z1551" s="15"/>
      <c r="AA1551" s="15"/>
      <c r="AB1551" s="15"/>
      <c r="AC1551" s="15"/>
      <c r="AD1551" s="15"/>
      <c r="AE1551" s="15"/>
      <c r="AT1551" s="256" t="s">
        <v>132</v>
      </c>
      <c r="AU1551" s="256" t="s">
        <v>85</v>
      </c>
      <c r="AV1551" s="15" t="s">
        <v>129</v>
      </c>
      <c r="AW1551" s="15" t="s">
        <v>37</v>
      </c>
      <c r="AX1551" s="15" t="s">
        <v>83</v>
      </c>
      <c r="AY1551" s="256" t="s">
        <v>122</v>
      </c>
    </row>
    <row r="1552" s="2" customFormat="1" ht="16.5" customHeight="1">
      <c r="A1552" s="40"/>
      <c r="B1552" s="41"/>
      <c r="C1552" s="206" t="s">
        <v>1273</v>
      </c>
      <c r="D1552" s="206" t="s">
        <v>124</v>
      </c>
      <c r="E1552" s="207" t="s">
        <v>1274</v>
      </c>
      <c r="F1552" s="208" t="s">
        <v>1275</v>
      </c>
      <c r="G1552" s="209" t="s">
        <v>184</v>
      </c>
      <c r="H1552" s="210">
        <v>19</v>
      </c>
      <c r="I1552" s="211"/>
      <c r="J1552" s="212">
        <f>ROUND(I1552*H1552,2)</f>
        <v>0</v>
      </c>
      <c r="K1552" s="208" t="s">
        <v>128</v>
      </c>
      <c r="L1552" s="46"/>
      <c r="M1552" s="213" t="s">
        <v>19</v>
      </c>
      <c r="N1552" s="214" t="s">
        <v>46</v>
      </c>
      <c r="O1552" s="86"/>
      <c r="P1552" s="215">
        <f>O1552*H1552</f>
        <v>0</v>
      </c>
      <c r="Q1552" s="215">
        <v>0</v>
      </c>
      <c r="R1552" s="215">
        <f>Q1552*H1552</f>
        <v>0</v>
      </c>
      <c r="S1552" s="215">
        <v>0</v>
      </c>
      <c r="T1552" s="216">
        <f>S1552*H1552</f>
        <v>0</v>
      </c>
      <c r="U1552" s="40"/>
      <c r="V1552" s="40"/>
      <c r="W1552" s="40"/>
      <c r="X1552" s="40"/>
      <c r="Y1552" s="40"/>
      <c r="Z1552" s="40"/>
      <c r="AA1552" s="40"/>
      <c r="AB1552" s="40"/>
      <c r="AC1552" s="40"/>
      <c r="AD1552" s="40"/>
      <c r="AE1552" s="40"/>
      <c r="AR1552" s="217" t="s">
        <v>327</v>
      </c>
      <c r="AT1552" s="217" t="s">
        <v>124</v>
      </c>
      <c r="AU1552" s="217" t="s">
        <v>85</v>
      </c>
      <c r="AY1552" s="19" t="s">
        <v>122</v>
      </c>
      <c r="BE1552" s="218">
        <f>IF(N1552="základní",J1552,0)</f>
        <v>0</v>
      </c>
      <c r="BF1552" s="218">
        <f>IF(N1552="snížená",J1552,0)</f>
        <v>0</v>
      </c>
      <c r="BG1552" s="218">
        <f>IF(N1552="zákl. přenesená",J1552,0)</f>
        <v>0</v>
      </c>
      <c r="BH1552" s="218">
        <f>IF(N1552="sníž. přenesená",J1552,0)</f>
        <v>0</v>
      </c>
      <c r="BI1552" s="218">
        <f>IF(N1552="nulová",J1552,0)</f>
        <v>0</v>
      </c>
      <c r="BJ1552" s="19" t="s">
        <v>83</v>
      </c>
      <c r="BK1552" s="218">
        <f>ROUND(I1552*H1552,2)</f>
        <v>0</v>
      </c>
      <c r="BL1552" s="19" t="s">
        <v>327</v>
      </c>
      <c r="BM1552" s="217" t="s">
        <v>1276</v>
      </c>
    </row>
    <row r="1553" s="2" customFormat="1">
      <c r="A1553" s="40"/>
      <c r="B1553" s="41"/>
      <c r="C1553" s="42"/>
      <c r="D1553" s="219" t="s">
        <v>130</v>
      </c>
      <c r="E1553" s="42"/>
      <c r="F1553" s="220" t="s">
        <v>1277</v>
      </c>
      <c r="G1553" s="42"/>
      <c r="H1553" s="42"/>
      <c r="I1553" s="221"/>
      <c r="J1553" s="42"/>
      <c r="K1553" s="42"/>
      <c r="L1553" s="46"/>
      <c r="M1553" s="222"/>
      <c r="N1553" s="223"/>
      <c r="O1553" s="86"/>
      <c r="P1553" s="86"/>
      <c r="Q1553" s="86"/>
      <c r="R1553" s="86"/>
      <c r="S1553" s="86"/>
      <c r="T1553" s="87"/>
      <c r="U1553" s="40"/>
      <c r="V1553" s="40"/>
      <c r="W1553" s="40"/>
      <c r="X1553" s="40"/>
      <c r="Y1553" s="40"/>
      <c r="Z1553" s="40"/>
      <c r="AA1553" s="40"/>
      <c r="AB1553" s="40"/>
      <c r="AC1553" s="40"/>
      <c r="AD1553" s="40"/>
      <c r="AE1553" s="40"/>
      <c r="AT1553" s="19" t="s">
        <v>130</v>
      </c>
      <c r="AU1553" s="19" t="s">
        <v>85</v>
      </c>
    </row>
    <row r="1554" s="13" customFormat="1">
      <c r="A1554" s="13"/>
      <c r="B1554" s="224"/>
      <c r="C1554" s="225"/>
      <c r="D1554" s="226" t="s">
        <v>132</v>
      </c>
      <c r="E1554" s="227" t="s">
        <v>19</v>
      </c>
      <c r="F1554" s="228" t="s">
        <v>407</v>
      </c>
      <c r="G1554" s="225"/>
      <c r="H1554" s="227" t="s">
        <v>19</v>
      </c>
      <c r="I1554" s="229"/>
      <c r="J1554" s="225"/>
      <c r="K1554" s="225"/>
      <c r="L1554" s="230"/>
      <c r="M1554" s="231"/>
      <c r="N1554" s="232"/>
      <c r="O1554" s="232"/>
      <c r="P1554" s="232"/>
      <c r="Q1554" s="232"/>
      <c r="R1554" s="232"/>
      <c r="S1554" s="232"/>
      <c r="T1554" s="23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34" t="s">
        <v>132</v>
      </c>
      <c r="AU1554" s="234" t="s">
        <v>85</v>
      </c>
      <c r="AV1554" s="13" t="s">
        <v>83</v>
      </c>
      <c r="AW1554" s="13" t="s">
        <v>37</v>
      </c>
      <c r="AX1554" s="13" t="s">
        <v>75</v>
      </c>
      <c r="AY1554" s="234" t="s">
        <v>122</v>
      </c>
    </row>
    <row r="1555" s="13" customFormat="1">
      <c r="A1555" s="13"/>
      <c r="B1555" s="224"/>
      <c r="C1555" s="225"/>
      <c r="D1555" s="226" t="s">
        <v>132</v>
      </c>
      <c r="E1555" s="227" t="s">
        <v>19</v>
      </c>
      <c r="F1555" s="228" t="s">
        <v>1278</v>
      </c>
      <c r="G1555" s="225"/>
      <c r="H1555" s="227" t="s">
        <v>19</v>
      </c>
      <c r="I1555" s="229"/>
      <c r="J1555" s="225"/>
      <c r="K1555" s="225"/>
      <c r="L1555" s="230"/>
      <c r="M1555" s="231"/>
      <c r="N1555" s="232"/>
      <c r="O1555" s="232"/>
      <c r="P1555" s="232"/>
      <c r="Q1555" s="232"/>
      <c r="R1555" s="232"/>
      <c r="S1555" s="232"/>
      <c r="T1555" s="23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T1555" s="234" t="s">
        <v>132</v>
      </c>
      <c r="AU1555" s="234" t="s">
        <v>85</v>
      </c>
      <c r="AV1555" s="13" t="s">
        <v>83</v>
      </c>
      <c r="AW1555" s="13" t="s">
        <v>37</v>
      </c>
      <c r="AX1555" s="13" t="s">
        <v>75</v>
      </c>
      <c r="AY1555" s="234" t="s">
        <v>122</v>
      </c>
    </row>
    <row r="1556" s="14" customFormat="1">
      <c r="A1556" s="14"/>
      <c r="B1556" s="235"/>
      <c r="C1556" s="236"/>
      <c r="D1556" s="226" t="s">
        <v>132</v>
      </c>
      <c r="E1556" s="237" t="s">
        <v>19</v>
      </c>
      <c r="F1556" s="238" t="s">
        <v>83</v>
      </c>
      <c r="G1556" s="236"/>
      <c r="H1556" s="239">
        <v>1</v>
      </c>
      <c r="I1556" s="240"/>
      <c r="J1556" s="236"/>
      <c r="K1556" s="236"/>
      <c r="L1556" s="241"/>
      <c r="M1556" s="242"/>
      <c r="N1556" s="243"/>
      <c r="O1556" s="243"/>
      <c r="P1556" s="243"/>
      <c r="Q1556" s="243"/>
      <c r="R1556" s="243"/>
      <c r="S1556" s="243"/>
      <c r="T1556" s="24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5" t="s">
        <v>132</v>
      </c>
      <c r="AU1556" s="245" t="s">
        <v>85</v>
      </c>
      <c r="AV1556" s="14" t="s">
        <v>85</v>
      </c>
      <c r="AW1556" s="14" t="s">
        <v>37</v>
      </c>
      <c r="AX1556" s="14" t="s">
        <v>75</v>
      </c>
      <c r="AY1556" s="245" t="s">
        <v>122</v>
      </c>
    </row>
    <row r="1557" s="13" customFormat="1">
      <c r="A1557" s="13"/>
      <c r="B1557" s="224"/>
      <c r="C1557" s="225"/>
      <c r="D1557" s="226" t="s">
        <v>132</v>
      </c>
      <c r="E1557" s="227" t="s">
        <v>19</v>
      </c>
      <c r="F1557" s="228" t="s">
        <v>1279</v>
      </c>
      <c r="G1557" s="225"/>
      <c r="H1557" s="227" t="s">
        <v>19</v>
      </c>
      <c r="I1557" s="229"/>
      <c r="J1557" s="225"/>
      <c r="K1557" s="225"/>
      <c r="L1557" s="230"/>
      <c r="M1557" s="231"/>
      <c r="N1557" s="232"/>
      <c r="O1557" s="232"/>
      <c r="P1557" s="232"/>
      <c r="Q1557" s="232"/>
      <c r="R1557" s="232"/>
      <c r="S1557" s="232"/>
      <c r="T1557" s="23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4" t="s">
        <v>132</v>
      </c>
      <c r="AU1557" s="234" t="s">
        <v>85</v>
      </c>
      <c r="AV1557" s="13" t="s">
        <v>83</v>
      </c>
      <c r="AW1557" s="13" t="s">
        <v>37</v>
      </c>
      <c r="AX1557" s="13" t="s">
        <v>75</v>
      </c>
      <c r="AY1557" s="234" t="s">
        <v>122</v>
      </c>
    </row>
    <row r="1558" s="14" customFormat="1">
      <c r="A1558" s="14"/>
      <c r="B1558" s="235"/>
      <c r="C1558" s="236"/>
      <c r="D1558" s="226" t="s">
        <v>132</v>
      </c>
      <c r="E1558" s="237" t="s">
        <v>19</v>
      </c>
      <c r="F1558" s="238" t="s">
        <v>83</v>
      </c>
      <c r="G1558" s="236"/>
      <c r="H1558" s="239">
        <v>1</v>
      </c>
      <c r="I1558" s="240"/>
      <c r="J1558" s="236"/>
      <c r="K1558" s="236"/>
      <c r="L1558" s="241"/>
      <c r="M1558" s="242"/>
      <c r="N1558" s="243"/>
      <c r="O1558" s="243"/>
      <c r="P1558" s="243"/>
      <c r="Q1558" s="243"/>
      <c r="R1558" s="243"/>
      <c r="S1558" s="243"/>
      <c r="T1558" s="24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45" t="s">
        <v>132</v>
      </c>
      <c r="AU1558" s="245" t="s">
        <v>85</v>
      </c>
      <c r="AV1558" s="14" t="s">
        <v>85</v>
      </c>
      <c r="AW1558" s="14" t="s">
        <v>37</v>
      </c>
      <c r="AX1558" s="14" t="s">
        <v>75</v>
      </c>
      <c r="AY1558" s="245" t="s">
        <v>122</v>
      </c>
    </row>
    <row r="1559" s="13" customFormat="1">
      <c r="A1559" s="13"/>
      <c r="B1559" s="224"/>
      <c r="C1559" s="225"/>
      <c r="D1559" s="226" t="s">
        <v>132</v>
      </c>
      <c r="E1559" s="227" t="s">
        <v>19</v>
      </c>
      <c r="F1559" s="228" t="s">
        <v>1280</v>
      </c>
      <c r="G1559" s="225"/>
      <c r="H1559" s="227" t="s">
        <v>19</v>
      </c>
      <c r="I1559" s="229"/>
      <c r="J1559" s="225"/>
      <c r="K1559" s="225"/>
      <c r="L1559" s="230"/>
      <c r="M1559" s="231"/>
      <c r="N1559" s="232"/>
      <c r="O1559" s="232"/>
      <c r="P1559" s="232"/>
      <c r="Q1559" s="232"/>
      <c r="R1559" s="232"/>
      <c r="S1559" s="232"/>
      <c r="T1559" s="23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34" t="s">
        <v>132</v>
      </c>
      <c r="AU1559" s="234" t="s">
        <v>85</v>
      </c>
      <c r="AV1559" s="13" t="s">
        <v>83</v>
      </c>
      <c r="AW1559" s="13" t="s">
        <v>37</v>
      </c>
      <c r="AX1559" s="13" t="s">
        <v>75</v>
      </c>
      <c r="AY1559" s="234" t="s">
        <v>122</v>
      </c>
    </row>
    <row r="1560" s="14" customFormat="1">
      <c r="A1560" s="14"/>
      <c r="B1560" s="235"/>
      <c r="C1560" s="236"/>
      <c r="D1560" s="226" t="s">
        <v>132</v>
      </c>
      <c r="E1560" s="237" t="s">
        <v>19</v>
      </c>
      <c r="F1560" s="238" t="s">
        <v>83</v>
      </c>
      <c r="G1560" s="236"/>
      <c r="H1560" s="239">
        <v>1</v>
      </c>
      <c r="I1560" s="240"/>
      <c r="J1560" s="236"/>
      <c r="K1560" s="236"/>
      <c r="L1560" s="241"/>
      <c r="M1560" s="242"/>
      <c r="N1560" s="243"/>
      <c r="O1560" s="243"/>
      <c r="P1560" s="243"/>
      <c r="Q1560" s="243"/>
      <c r="R1560" s="243"/>
      <c r="S1560" s="243"/>
      <c r="T1560" s="24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45" t="s">
        <v>132</v>
      </c>
      <c r="AU1560" s="245" t="s">
        <v>85</v>
      </c>
      <c r="AV1560" s="14" t="s">
        <v>85</v>
      </c>
      <c r="AW1560" s="14" t="s">
        <v>37</v>
      </c>
      <c r="AX1560" s="14" t="s">
        <v>75</v>
      </c>
      <c r="AY1560" s="245" t="s">
        <v>122</v>
      </c>
    </row>
    <row r="1561" s="13" customFormat="1">
      <c r="A1561" s="13"/>
      <c r="B1561" s="224"/>
      <c r="C1561" s="225"/>
      <c r="D1561" s="226" t="s">
        <v>132</v>
      </c>
      <c r="E1561" s="227" t="s">
        <v>19</v>
      </c>
      <c r="F1561" s="228" t="s">
        <v>1281</v>
      </c>
      <c r="G1561" s="225"/>
      <c r="H1561" s="227" t="s">
        <v>19</v>
      </c>
      <c r="I1561" s="229"/>
      <c r="J1561" s="225"/>
      <c r="K1561" s="225"/>
      <c r="L1561" s="230"/>
      <c r="M1561" s="231"/>
      <c r="N1561" s="232"/>
      <c r="O1561" s="232"/>
      <c r="P1561" s="232"/>
      <c r="Q1561" s="232"/>
      <c r="R1561" s="232"/>
      <c r="S1561" s="232"/>
      <c r="T1561" s="23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34" t="s">
        <v>132</v>
      </c>
      <c r="AU1561" s="234" t="s">
        <v>85</v>
      </c>
      <c r="AV1561" s="13" t="s">
        <v>83</v>
      </c>
      <c r="AW1561" s="13" t="s">
        <v>37</v>
      </c>
      <c r="AX1561" s="13" t="s">
        <v>75</v>
      </c>
      <c r="AY1561" s="234" t="s">
        <v>122</v>
      </c>
    </row>
    <row r="1562" s="14" customFormat="1">
      <c r="A1562" s="14"/>
      <c r="B1562" s="235"/>
      <c r="C1562" s="236"/>
      <c r="D1562" s="226" t="s">
        <v>132</v>
      </c>
      <c r="E1562" s="237" t="s">
        <v>19</v>
      </c>
      <c r="F1562" s="238" t="s">
        <v>83</v>
      </c>
      <c r="G1562" s="236"/>
      <c r="H1562" s="239">
        <v>1</v>
      </c>
      <c r="I1562" s="240"/>
      <c r="J1562" s="236"/>
      <c r="K1562" s="236"/>
      <c r="L1562" s="241"/>
      <c r="M1562" s="242"/>
      <c r="N1562" s="243"/>
      <c r="O1562" s="243"/>
      <c r="P1562" s="243"/>
      <c r="Q1562" s="243"/>
      <c r="R1562" s="243"/>
      <c r="S1562" s="243"/>
      <c r="T1562" s="24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45" t="s">
        <v>132</v>
      </c>
      <c r="AU1562" s="245" t="s">
        <v>85</v>
      </c>
      <c r="AV1562" s="14" t="s">
        <v>85</v>
      </c>
      <c r="AW1562" s="14" t="s">
        <v>37</v>
      </c>
      <c r="AX1562" s="14" t="s">
        <v>75</v>
      </c>
      <c r="AY1562" s="245" t="s">
        <v>122</v>
      </c>
    </row>
    <row r="1563" s="13" customFormat="1">
      <c r="A1563" s="13"/>
      <c r="B1563" s="224"/>
      <c r="C1563" s="225"/>
      <c r="D1563" s="226" t="s">
        <v>132</v>
      </c>
      <c r="E1563" s="227" t="s">
        <v>19</v>
      </c>
      <c r="F1563" s="228" t="s">
        <v>1282</v>
      </c>
      <c r="G1563" s="225"/>
      <c r="H1563" s="227" t="s">
        <v>19</v>
      </c>
      <c r="I1563" s="229"/>
      <c r="J1563" s="225"/>
      <c r="K1563" s="225"/>
      <c r="L1563" s="230"/>
      <c r="M1563" s="231"/>
      <c r="N1563" s="232"/>
      <c r="O1563" s="232"/>
      <c r="P1563" s="232"/>
      <c r="Q1563" s="232"/>
      <c r="R1563" s="232"/>
      <c r="S1563" s="232"/>
      <c r="T1563" s="23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T1563" s="234" t="s">
        <v>132</v>
      </c>
      <c r="AU1563" s="234" t="s">
        <v>85</v>
      </c>
      <c r="AV1563" s="13" t="s">
        <v>83</v>
      </c>
      <c r="AW1563" s="13" t="s">
        <v>37</v>
      </c>
      <c r="AX1563" s="13" t="s">
        <v>75</v>
      </c>
      <c r="AY1563" s="234" t="s">
        <v>122</v>
      </c>
    </row>
    <row r="1564" s="14" customFormat="1">
      <c r="A1564" s="14"/>
      <c r="B1564" s="235"/>
      <c r="C1564" s="236"/>
      <c r="D1564" s="226" t="s">
        <v>132</v>
      </c>
      <c r="E1564" s="237" t="s">
        <v>19</v>
      </c>
      <c r="F1564" s="238" t="s">
        <v>83</v>
      </c>
      <c r="G1564" s="236"/>
      <c r="H1564" s="239">
        <v>1</v>
      </c>
      <c r="I1564" s="240"/>
      <c r="J1564" s="236"/>
      <c r="K1564" s="236"/>
      <c r="L1564" s="241"/>
      <c r="M1564" s="242"/>
      <c r="N1564" s="243"/>
      <c r="O1564" s="243"/>
      <c r="P1564" s="243"/>
      <c r="Q1564" s="243"/>
      <c r="R1564" s="243"/>
      <c r="S1564" s="243"/>
      <c r="T1564" s="24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45" t="s">
        <v>132</v>
      </c>
      <c r="AU1564" s="245" t="s">
        <v>85</v>
      </c>
      <c r="AV1564" s="14" t="s">
        <v>85</v>
      </c>
      <c r="AW1564" s="14" t="s">
        <v>37</v>
      </c>
      <c r="AX1564" s="14" t="s">
        <v>75</v>
      </c>
      <c r="AY1564" s="245" t="s">
        <v>122</v>
      </c>
    </row>
    <row r="1565" s="13" customFormat="1">
      <c r="A1565" s="13"/>
      <c r="B1565" s="224"/>
      <c r="C1565" s="225"/>
      <c r="D1565" s="226" t="s">
        <v>132</v>
      </c>
      <c r="E1565" s="227" t="s">
        <v>19</v>
      </c>
      <c r="F1565" s="228" t="s">
        <v>1283</v>
      </c>
      <c r="G1565" s="225"/>
      <c r="H1565" s="227" t="s">
        <v>19</v>
      </c>
      <c r="I1565" s="229"/>
      <c r="J1565" s="225"/>
      <c r="K1565" s="225"/>
      <c r="L1565" s="230"/>
      <c r="M1565" s="231"/>
      <c r="N1565" s="232"/>
      <c r="O1565" s="232"/>
      <c r="P1565" s="232"/>
      <c r="Q1565" s="232"/>
      <c r="R1565" s="232"/>
      <c r="S1565" s="232"/>
      <c r="T1565" s="23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234" t="s">
        <v>132</v>
      </c>
      <c r="AU1565" s="234" t="s">
        <v>85</v>
      </c>
      <c r="AV1565" s="13" t="s">
        <v>83</v>
      </c>
      <c r="AW1565" s="13" t="s">
        <v>37</v>
      </c>
      <c r="AX1565" s="13" t="s">
        <v>75</v>
      </c>
      <c r="AY1565" s="234" t="s">
        <v>122</v>
      </c>
    </row>
    <row r="1566" s="14" customFormat="1">
      <c r="A1566" s="14"/>
      <c r="B1566" s="235"/>
      <c r="C1566" s="236"/>
      <c r="D1566" s="226" t="s">
        <v>132</v>
      </c>
      <c r="E1566" s="237" t="s">
        <v>19</v>
      </c>
      <c r="F1566" s="238" t="s">
        <v>83</v>
      </c>
      <c r="G1566" s="236"/>
      <c r="H1566" s="239">
        <v>1</v>
      </c>
      <c r="I1566" s="240"/>
      <c r="J1566" s="236"/>
      <c r="K1566" s="236"/>
      <c r="L1566" s="241"/>
      <c r="M1566" s="242"/>
      <c r="N1566" s="243"/>
      <c r="O1566" s="243"/>
      <c r="P1566" s="243"/>
      <c r="Q1566" s="243"/>
      <c r="R1566" s="243"/>
      <c r="S1566" s="243"/>
      <c r="T1566" s="244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45" t="s">
        <v>132</v>
      </c>
      <c r="AU1566" s="245" t="s">
        <v>85</v>
      </c>
      <c r="AV1566" s="14" t="s">
        <v>85</v>
      </c>
      <c r="AW1566" s="14" t="s">
        <v>37</v>
      </c>
      <c r="AX1566" s="14" t="s">
        <v>75</v>
      </c>
      <c r="AY1566" s="245" t="s">
        <v>122</v>
      </c>
    </row>
    <row r="1567" s="13" customFormat="1">
      <c r="A1567" s="13"/>
      <c r="B1567" s="224"/>
      <c r="C1567" s="225"/>
      <c r="D1567" s="226" t="s">
        <v>132</v>
      </c>
      <c r="E1567" s="227" t="s">
        <v>19</v>
      </c>
      <c r="F1567" s="228" t="s">
        <v>1284</v>
      </c>
      <c r="G1567" s="225"/>
      <c r="H1567" s="227" t="s">
        <v>19</v>
      </c>
      <c r="I1567" s="229"/>
      <c r="J1567" s="225"/>
      <c r="K1567" s="225"/>
      <c r="L1567" s="230"/>
      <c r="M1567" s="231"/>
      <c r="N1567" s="232"/>
      <c r="O1567" s="232"/>
      <c r="P1567" s="232"/>
      <c r="Q1567" s="232"/>
      <c r="R1567" s="232"/>
      <c r="S1567" s="232"/>
      <c r="T1567" s="23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T1567" s="234" t="s">
        <v>132</v>
      </c>
      <c r="AU1567" s="234" t="s">
        <v>85</v>
      </c>
      <c r="AV1567" s="13" t="s">
        <v>83</v>
      </c>
      <c r="AW1567" s="13" t="s">
        <v>37</v>
      </c>
      <c r="AX1567" s="13" t="s">
        <v>75</v>
      </c>
      <c r="AY1567" s="234" t="s">
        <v>122</v>
      </c>
    </row>
    <row r="1568" s="14" customFormat="1">
      <c r="A1568" s="14"/>
      <c r="B1568" s="235"/>
      <c r="C1568" s="236"/>
      <c r="D1568" s="226" t="s">
        <v>132</v>
      </c>
      <c r="E1568" s="237" t="s">
        <v>19</v>
      </c>
      <c r="F1568" s="238" t="s">
        <v>83</v>
      </c>
      <c r="G1568" s="236"/>
      <c r="H1568" s="239">
        <v>1</v>
      </c>
      <c r="I1568" s="240"/>
      <c r="J1568" s="236"/>
      <c r="K1568" s="236"/>
      <c r="L1568" s="241"/>
      <c r="M1568" s="242"/>
      <c r="N1568" s="243"/>
      <c r="O1568" s="243"/>
      <c r="P1568" s="243"/>
      <c r="Q1568" s="243"/>
      <c r="R1568" s="243"/>
      <c r="S1568" s="243"/>
      <c r="T1568" s="244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45" t="s">
        <v>132</v>
      </c>
      <c r="AU1568" s="245" t="s">
        <v>85</v>
      </c>
      <c r="AV1568" s="14" t="s">
        <v>85</v>
      </c>
      <c r="AW1568" s="14" t="s">
        <v>37</v>
      </c>
      <c r="AX1568" s="14" t="s">
        <v>75</v>
      </c>
      <c r="AY1568" s="245" t="s">
        <v>122</v>
      </c>
    </row>
    <row r="1569" s="13" customFormat="1">
      <c r="A1569" s="13"/>
      <c r="B1569" s="224"/>
      <c r="C1569" s="225"/>
      <c r="D1569" s="226" t="s">
        <v>132</v>
      </c>
      <c r="E1569" s="227" t="s">
        <v>19</v>
      </c>
      <c r="F1569" s="228" t="s">
        <v>1285</v>
      </c>
      <c r="G1569" s="225"/>
      <c r="H1569" s="227" t="s">
        <v>19</v>
      </c>
      <c r="I1569" s="229"/>
      <c r="J1569" s="225"/>
      <c r="K1569" s="225"/>
      <c r="L1569" s="230"/>
      <c r="M1569" s="231"/>
      <c r="N1569" s="232"/>
      <c r="O1569" s="232"/>
      <c r="P1569" s="232"/>
      <c r="Q1569" s="232"/>
      <c r="R1569" s="232"/>
      <c r="S1569" s="232"/>
      <c r="T1569" s="23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T1569" s="234" t="s">
        <v>132</v>
      </c>
      <c r="AU1569" s="234" t="s">
        <v>85</v>
      </c>
      <c r="AV1569" s="13" t="s">
        <v>83</v>
      </c>
      <c r="AW1569" s="13" t="s">
        <v>37</v>
      </c>
      <c r="AX1569" s="13" t="s">
        <v>75</v>
      </c>
      <c r="AY1569" s="234" t="s">
        <v>122</v>
      </c>
    </row>
    <row r="1570" s="14" customFormat="1">
      <c r="A1570" s="14"/>
      <c r="B1570" s="235"/>
      <c r="C1570" s="236"/>
      <c r="D1570" s="226" t="s">
        <v>132</v>
      </c>
      <c r="E1570" s="237" t="s">
        <v>19</v>
      </c>
      <c r="F1570" s="238" t="s">
        <v>83</v>
      </c>
      <c r="G1570" s="236"/>
      <c r="H1570" s="239">
        <v>1</v>
      </c>
      <c r="I1570" s="240"/>
      <c r="J1570" s="236"/>
      <c r="K1570" s="236"/>
      <c r="L1570" s="241"/>
      <c r="M1570" s="242"/>
      <c r="N1570" s="243"/>
      <c r="O1570" s="243"/>
      <c r="P1570" s="243"/>
      <c r="Q1570" s="243"/>
      <c r="R1570" s="243"/>
      <c r="S1570" s="243"/>
      <c r="T1570" s="244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45" t="s">
        <v>132</v>
      </c>
      <c r="AU1570" s="245" t="s">
        <v>85</v>
      </c>
      <c r="AV1570" s="14" t="s">
        <v>85</v>
      </c>
      <c r="AW1570" s="14" t="s">
        <v>37</v>
      </c>
      <c r="AX1570" s="14" t="s">
        <v>75</v>
      </c>
      <c r="AY1570" s="245" t="s">
        <v>122</v>
      </c>
    </row>
    <row r="1571" s="13" customFormat="1">
      <c r="A1571" s="13"/>
      <c r="B1571" s="224"/>
      <c r="C1571" s="225"/>
      <c r="D1571" s="226" t="s">
        <v>132</v>
      </c>
      <c r="E1571" s="227" t="s">
        <v>19</v>
      </c>
      <c r="F1571" s="228" t="s">
        <v>1286</v>
      </c>
      <c r="G1571" s="225"/>
      <c r="H1571" s="227" t="s">
        <v>19</v>
      </c>
      <c r="I1571" s="229"/>
      <c r="J1571" s="225"/>
      <c r="K1571" s="225"/>
      <c r="L1571" s="230"/>
      <c r="M1571" s="231"/>
      <c r="N1571" s="232"/>
      <c r="O1571" s="232"/>
      <c r="P1571" s="232"/>
      <c r="Q1571" s="232"/>
      <c r="R1571" s="232"/>
      <c r="S1571" s="232"/>
      <c r="T1571" s="23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34" t="s">
        <v>132</v>
      </c>
      <c r="AU1571" s="234" t="s">
        <v>85</v>
      </c>
      <c r="AV1571" s="13" t="s">
        <v>83</v>
      </c>
      <c r="AW1571" s="13" t="s">
        <v>37</v>
      </c>
      <c r="AX1571" s="13" t="s">
        <v>75</v>
      </c>
      <c r="AY1571" s="234" t="s">
        <v>122</v>
      </c>
    </row>
    <row r="1572" s="14" customFormat="1">
      <c r="A1572" s="14"/>
      <c r="B1572" s="235"/>
      <c r="C1572" s="236"/>
      <c r="D1572" s="226" t="s">
        <v>132</v>
      </c>
      <c r="E1572" s="237" t="s">
        <v>19</v>
      </c>
      <c r="F1572" s="238" t="s">
        <v>83</v>
      </c>
      <c r="G1572" s="236"/>
      <c r="H1572" s="239">
        <v>1</v>
      </c>
      <c r="I1572" s="240"/>
      <c r="J1572" s="236"/>
      <c r="K1572" s="236"/>
      <c r="L1572" s="241"/>
      <c r="M1572" s="242"/>
      <c r="N1572" s="243"/>
      <c r="O1572" s="243"/>
      <c r="P1572" s="243"/>
      <c r="Q1572" s="243"/>
      <c r="R1572" s="243"/>
      <c r="S1572" s="243"/>
      <c r="T1572" s="24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45" t="s">
        <v>132</v>
      </c>
      <c r="AU1572" s="245" t="s">
        <v>85</v>
      </c>
      <c r="AV1572" s="14" t="s">
        <v>85</v>
      </c>
      <c r="AW1572" s="14" t="s">
        <v>37</v>
      </c>
      <c r="AX1572" s="14" t="s">
        <v>75</v>
      </c>
      <c r="AY1572" s="245" t="s">
        <v>122</v>
      </c>
    </row>
    <row r="1573" s="13" customFormat="1">
      <c r="A1573" s="13"/>
      <c r="B1573" s="224"/>
      <c r="C1573" s="225"/>
      <c r="D1573" s="226" t="s">
        <v>132</v>
      </c>
      <c r="E1573" s="227" t="s">
        <v>19</v>
      </c>
      <c r="F1573" s="228" t="s">
        <v>1287</v>
      </c>
      <c r="G1573" s="225"/>
      <c r="H1573" s="227" t="s">
        <v>19</v>
      </c>
      <c r="I1573" s="229"/>
      <c r="J1573" s="225"/>
      <c r="K1573" s="225"/>
      <c r="L1573" s="230"/>
      <c r="M1573" s="231"/>
      <c r="N1573" s="232"/>
      <c r="O1573" s="232"/>
      <c r="P1573" s="232"/>
      <c r="Q1573" s="232"/>
      <c r="R1573" s="232"/>
      <c r="S1573" s="232"/>
      <c r="T1573" s="23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34" t="s">
        <v>132</v>
      </c>
      <c r="AU1573" s="234" t="s">
        <v>85</v>
      </c>
      <c r="AV1573" s="13" t="s">
        <v>83</v>
      </c>
      <c r="AW1573" s="13" t="s">
        <v>37</v>
      </c>
      <c r="AX1573" s="13" t="s">
        <v>75</v>
      </c>
      <c r="AY1573" s="234" t="s">
        <v>122</v>
      </c>
    </row>
    <row r="1574" s="14" customFormat="1">
      <c r="A1574" s="14"/>
      <c r="B1574" s="235"/>
      <c r="C1574" s="236"/>
      <c r="D1574" s="226" t="s">
        <v>132</v>
      </c>
      <c r="E1574" s="237" t="s">
        <v>19</v>
      </c>
      <c r="F1574" s="238" t="s">
        <v>83</v>
      </c>
      <c r="G1574" s="236"/>
      <c r="H1574" s="239">
        <v>1</v>
      </c>
      <c r="I1574" s="240"/>
      <c r="J1574" s="236"/>
      <c r="K1574" s="236"/>
      <c r="L1574" s="241"/>
      <c r="M1574" s="242"/>
      <c r="N1574" s="243"/>
      <c r="O1574" s="243"/>
      <c r="P1574" s="243"/>
      <c r="Q1574" s="243"/>
      <c r="R1574" s="243"/>
      <c r="S1574" s="243"/>
      <c r="T1574" s="24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45" t="s">
        <v>132</v>
      </c>
      <c r="AU1574" s="245" t="s">
        <v>85</v>
      </c>
      <c r="AV1574" s="14" t="s">
        <v>85</v>
      </c>
      <c r="AW1574" s="14" t="s">
        <v>37</v>
      </c>
      <c r="AX1574" s="14" t="s">
        <v>75</v>
      </c>
      <c r="AY1574" s="245" t="s">
        <v>122</v>
      </c>
    </row>
    <row r="1575" s="13" customFormat="1">
      <c r="A1575" s="13"/>
      <c r="B1575" s="224"/>
      <c r="C1575" s="225"/>
      <c r="D1575" s="226" t="s">
        <v>132</v>
      </c>
      <c r="E1575" s="227" t="s">
        <v>19</v>
      </c>
      <c r="F1575" s="228" t="s">
        <v>1288</v>
      </c>
      <c r="G1575" s="225"/>
      <c r="H1575" s="227" t="s">
        <v>19</v>
      </c>
      <c r="I1575" s="229"/>
      <c r="J1575" s="225"/>
      <c r="K1575" s="225"/>
      <c r="L1575" s="230"/>
      <c r="M1575" s="231"/>
      <c r="N1575" s="232"/>
      <c r="O1575" s="232"/>
      <c r="P1575" s="232"/>
      <c r="Q1575" s="232"/>
      <c r="R1575" s="232"/>
      <c r="S1575" s="232"/>
      <c r="T1575" s="23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4" t="s">
        <v>132</v>
      </c>
      <c r="AU1575" s="234" t="s">
        <v>85</v>
      </c>
      <c r="AV1575" s="13" t="s">
        <v>83</v>
      </c>
      <c r="AW1575" s="13" t="s">
        <v>37</v>
      </c>
      <c r="AX1575" s="13" t="s">
        <v>75</v>
      </c>
      <c r="AY1575" s="234" t="s">
        <v>122</v>
      </c>
    </row>
    <row r="1576" s="14" customFormat="1">
      <c r="A1576" s="14"/>
      <c r="B1576" s="235"/>
      <c r="C1576" s="236"/>
      <c r="D1576" s="226" t="s">
        <v>132</v>
      </c>
      <c r="E1576" s="237" t="s">
        <v>19</v>
      </c>
      <c r="F1576" s="238" t="s">
        <v>83</v>
      </c>
      <c r="G1576" s="236"/>
      <c r="H1576" s="239">
        <v>1</v>
      </c>
      <c r="I1576" s="240"/>
      <c r="J1576" s="236"/>
      <c r="K1576" s="236"/>
      <c r="L1576" s="241"/>
      <c r="M1576" s="242"/>
      <c r="N1576" s="243"/>
      <c r="O1576" s="243"/>
      <c r="P1576" s="243"/>
      <c r="Q1576" s="243"/>
      <c r="R1576" s="243"/>
      <c r="S1576" s="243"/>
      <c r="T1576" s="244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45" t="s">
        <v>132</v>
      </c>
      <c r="AU1576" s="245" t="s">
        <v>85</v>
      </c>
      <c r="AV1576" s="14" t="s">
        <v>85</v>
      </c>
      <c r="AW1576" s="14" t="s">
        <v>37</v>
      </c>
      <c r="AX1576" s="14" t="s">
        <v>75</v>
      </c>
      <c r="AY1576" s="245" t="s">
        <v>122</v>
      </c>
    </row>
    <row r="1577" s="13" customFormat="1">
      <c r="A1577" s="13"/>
      <c r="B1577" s="224"/>
      <c r="C1577" s="225"/>
      <c r="D1577" s="226" t="s">
        <v>132</v>
      </c>
      <c r="E1577" s="227" t="s">
        <v>19</v>
      </c>
      <c r="F1577" s="228" t="s">
        <v>1289</v>
      </c>
      <c r="G1577" s="225"/>
      <c r="H1577" s="227" t="s">
        <v>19</v>
      </c>
      <c r="I1577" s="229"/>
      <c r="J1577" s="225"/>
      <c r="K1577" s="225"/>
      <c r="L1577" s="230"/>
      <c r="M1577" s="231"/>
      <c r="N1577" s="232"/>
      <c r="O1577" s="232"/>
      <c r="P1577" s="232"/>
      <c r="Q1577" s="232"/>
      <c r="R1577" s="232"/>
      <c r="S1577" s="232"/>
      <c r="T1577" s="23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234" t="s">
        <v>132</v>
      </c>
      <c r="AU1577" s="234" t="s">
        <v>85</v>
      </c>
      <c r="AV1577" s="13" t="s">
        <v>83</v>
      </c>
      <c r="AW1577" s="13" t="s">
        <v>37</v>
      </c>
      <c r="AX1577" s="13" t="s">
        <v>75</v>
      </c>
      <c r="AY1577" s="234" t="s">
        <v>122</v>
      </c>
    </row>
    <row r="1578" s="14" customFormat="1">
      <c r="A1578" s="14"/>
      <c r="B1578" s="235"/>
      <c r="C1578" s="236"/>
      <c r="D1578" s="226" t="s">
        <v>132</v>
      </c>
      <c r="E1578" s="237" t="s">
        <v>19</v>
      </c>
      <c r="F1578" s="238" t="s">
        <v>83</v>
      </c>
      <c r="G1578" s="236"/>
      <c r="H1578" s="239">
        <v>1</v>
      </c>
      <c r="I1578" s="240"/>
      <c r="J1578" s="236"/>
      <c r="K1578" s="236"/>
      <c r="L1578" s="241"/>
      <c r="M1578" s="242"/>
      <c r="N1578" s="243"/>
      <c r="O1578" s="243"/>
      <c r="P1578" s="243"/>
      <c r="Q1578" s="243"/>
      <c r="R1578" s="243"/>
      <c r="S1578" s="243"/>
      <c r="T1578" s="244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T1578" s="245" t="s">
        <v>132</v>
      </c>
      <c r="AU1578" s="245" t="s">
        <v>85</v>
      </c>
      <c r="AV1578" s="14" t="s">
        <v>85</v>
      </c>
      <c r="AW1578" s="14" t="s">
        <v>37</v>
      </c>
      <c r="AX1578" s="14" t="s">
        <v>75</v>
      </c>
      <c r="AY1578" s="245" t="s">
        <v>122</v>
      </c>
    </row>
    <row r="1579" s="13" customFormat="1">
      <c r="A1579" s="13"/>
      <c r="B1579" s="224"/>
      <c r="C1579" s="225"/>
      <c r="D1579" s="226" t="s">
        <v>132</v>
      </c>
      <c r="E1579" s="227" t="s">
        <v>19</v>
      </c>
      <c r="F1579" s="228" t="s">
        <v>1290</v>
      </c>
      <c r="G1579" s="225"/>
      <c r="H1579" s="227" t="s">
        <v>19</v>
      </c>
      <c r="I1579" s="229"/>
      <c r="J1579" s="225"/>
      <c r="K1579" s="225"/>
      <c r="L1579" s="230"/>
      <c r="M1579" s="231"/>
      <c r="N1579" s="232"/>
      <c r="O1579" s="232"/>
      <c r="P1579" s="232"/>
      <c r="Q1579" s="232"/>
      <c r="R1579" s="232"/>
      <c r="S1579" s="232"/>
      <c r="T1579" s="23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34" t="s">
        <v>132</v>
      </c>
      <c r="AU1579" s="234" t="s">
        <v>85</v>
      </c>
      <c r="AV1579" s="13" t="s">
        <v>83</v>
      </c>
      <c r="AW1579" s="13" t="s">
        <v>37</v>
      </c>
      <c r="AX1579" s="13" t="s">
        <v>75</v>
      </c>
      <c r="AY1579" s="234" t="s">
        <v>122</v>
      </c>
    </row>
    <row r="1580" s="14" customFormat="1">
      <c r="A1580" s="14"/>
      <c r="B1580" s="235"/>
      <c r="C1580" s="236"/>
      <c r="D1580" s="226" t="s">
        <v>132</v>
      </c>
      <c r="E1580" s="237" t="s">
        <v>19</v>
      </c>
      <c r="F1580" s="238" t="s">
        <v>83</v>
      </c>
      <c r="G1580" s="236"/>
      <c r="H1580" s="239">
        <v>1</v>
      </c>
      <c r="I1580" s="240"/>
      <c r="J1580" s="236"/>
      <c r="K1580" s="236"/>
      <c r="L1580" s="241"/>
      <c r="M1580" s="242"/>
      <c r="N1580" s="243"/>
      <c r="O1580" s="243"/>
      <c r="P1580" s="243"/>
      <c r="Q1580" s="243"/>
      <c r="R1580" s="243"/>
      <c r="S1580" s="243"/>
      <c r="T1580" s="244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45" t="s">
        <v>132</v>
      </c>
      <c r="AU1580" s="245" t="s">
        <v>85</v>
      </c>
      <c r="AV1580" s="14" t="s">
        <v>85</v>
      </c>
      <c r="AW1580" s="14" t="s">
        <v>37</v>
      </c>
      <c r="AX1580" s="14" t="s">
        <v>75</v>
      </c>
      <c r="AY1580" s="245" t="s">
        <v>122</v>
      </c>
    </row>
    <row r="1581" s="13" customFormat="1">
      <c r="A1581" s="13"/>
      <c r="B1581" s="224"/>
      <c r="C1581" s="225"/>
      <c r="D1581" s="226" t="s">
        <v>132</v>
      </c>
      <c r="E1581" s="227" t="s">
        <v>19</v>
      </c>
      <c r="F1581" s="228" t="s">
        <v>1291</v>
      </c>
      <c r="G1581" s="225"/>
      <c r="H1581" s="227" t="s">
        <v>19</v>
      </c>
      <c r="I1581" s="229"/>
      <c r="J1581" s="225"/>
      <c r="K1581" s="225"/>
      <c r="L1581" s="230"/>
      <c r="M1581" s="231"/>
      <c r="N1581" s="232"/>
      <c r="O1581" s="232"/>
      <c r="P1581" s="232"/>
      <c r="Q1581" s="232"/>
      <c r="R1581" s="232"/>
      <c r="S1581" s="232"/>
      <c r="T1581" s="23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34" t="s">
        <v>132</v>
      </c>
      <c r="AU1581" s="234" t="s">
        <v>85</v>
      </c>
      <c r="AV1581" s="13" t="s">
        <v>83</v>
      </c>
      <c r="AW1581" s="13" t="s">
        <v>37</v>
      </c>
      <c r="AX1581" s="13" t="s">
        <v>75</v>
      </c>
      <c r="AY1581" s="234" t="s">
        <v>122</v>
      </c>
    </row>
    <row r="1582" s="14" customFormat="1">
      <c r="A1582" s="14"/>
      <c r="B1582" s="235"/>
      <c r="C1582" s="236"/>
      <c r="D1582" s="226" t="s">
        <v>132</v>
      </c>
      <c r="E1582" s="237" t="s">
        <v>19</v>
      </c>
      <c r="F1582" s="238" t="s">
        <v>83</v>
      </c>
      <c r="G1582" s="236"/>
      <c r="H1582" s="239">
        <v>1</v>
      </c>
      <c r="I1582" s="240"/>
      <c r="J1582" s="236"/>
      <c r="K1582" s="236"/>
      <c r="L1582" s="241"/>
      <c r="M1582" s="242"/>
      <c r="N1582" s="243"/>
      <c r="O1582" s="243"/>
      <c r="P1582" s="243"/>
      <c r="Q1582" s="243"/>
      <c r="R1582" s="243"/>
      <c r="S1582" s="243"/>
      <c r="T1582" s="24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45" t="s">
        <v>132</v>
      </c>
      <c r="AU1582" s="245" t="s">
        <v>85</v>
      </c>
      <c r="AV1582" s="14" t="s">
        <v>85</v>
      </c>
      <c r="AW1582" s="14" t="s">
        <v>37</v>
      </c>
      <c r="AX1582" s="14" t="s">
        <v>75</v>
      </c>
      <c r="AY1582" s="245" t="s">
        <v>122</v>
      </c>
    </row>
    <row r="1583" s="13" customFormat="1">
      <c r="A1583" s="13"/>
      <c r="B1583" s="224"/>
      <c r="C1583" s="225"/>
      <c r="D1583" s="226" t="s">
        <v>132</v>
      </c>
      <c r="E1583" s="227" t="s">
        <v>19</v>
      </c>
      <c r="F1583" s="228" t="s">
        <v>1292</v>
      </c>
      <c r="G1583" s="225"/>
      <c r="H1583" s="227" t="s">
        <v>19</v>
      </c>
      <c r="I1583" s="229"/>
      <c r="J1583" s="225"/>
      <c r="K1583" s="225"/>
      <c r="L1583" s="230"/>
      <c r="M1583" s="231"/>
      <c r="N1583" s="232"/>
      <c r="O1583" s="232"/>
      <c r="P1583" s="232"/>
      <c r="Q1583" s="232"/>
      <c r="R1583" s="232"/>
      <c r="S1583" s="232"/>
      <c r="T1583" s="23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234" t="s">
        <v>132</v>
      </c>
      <c r="AU1583" s="234" t="s">
        <v>85</v>
      </c>
      <c r="AV1583" s="13" t="s">
        <v>83</v>
      </c>
      <c r="AW1583" s="13" t="s">
        <v>37</v>
      </c>
      <c r="AX1583" s="13" t="s">
        <v>75</v>
      </c>
      <c r="AY1583" s="234" t="s">
        <v>122</v>
      </c>
    </row>
    <row r="1584" s="14" customFormat="1">
      <c r="A1584" s="14"/>
      <c r="B1584" s="235"/>
      <c r="C1584" s="236"/>
      <c r="D1584" s="226" t="s">
        <v>132</v>
      </c>
      <c r="E1584" s="237" t="s">
        <v>19</v>
      </c>
      <c r="F1584" s="238" t="s">
        <v>83</v>
      </c>
      <c r="G1584" s="236"/>
      <c r="H1584" s="239">
        <v>1</v>
      </c>
      <c r="I1584" s="240"/>
      <c r="J1584" s="236"/>
      <c r="K1584" s="236"/>
      <c r="L1584" s="241"/>
      <c r="M1584" s="242"/>
      <c r="N1584" s="243"/>
      <c r="O1584" s="243"/>
      <c r="P1584" s="243"/>
      <c r="Q1584" s="243"/>
      <c r="R1584" s="243"/>
      <c r="S1584" s="243"/>
      <c r="T1584" s="24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45" t="s">
        <v>132</v>
      </c>
      <c r="AU1584" s="245" t="s">
        <v>85</v>
      </c>
      <c r="AV1584" s="14" t="s">
        <v>85</v>
      </c>
      <c r="AW1584" s="14" t="s">
        <v>37</v>
      </c>
      <c r="AX1584" s="14" t="s">
        <v>75</v>
      </c>
      <c r="AY1584" s="245" t="s">
        <v>122</v>
      </c>
    </row>
    <row r="1585" s="13" customFormat="1">
      <c r="A1585" s="13"/>
      <c r="B1585" s="224"/>
      <c r="C1585" s="225"/>
      <c r="D1585" s="226" t="s">
        <v>132</v>
      </c>
      <c r="E1585" s="227" t="s">
        <v>19</v>
      </c>
      <c r="F1585" s="228" t="s">
        <v>1293</v>
      </c>
      <c r="G1585" s="225"/>
      <c r="H1585" s="227" t="s">
        <v>19</v>
      </c>
      <c r="I1585" s="229"/>
      <c r="J1585" s="225"/>
      <c r="K1585" s="225"/>
      <c r="L1585" s="230"/>
      <c r="M1585" s="231"/>
      <c r="N1585" s="232"/>
      <c r="O1585" s="232"/>
      <c r="P1585" s="232"/>
      <c r="Q1585" s="232"/>
      <c r="R1585" s="232"/>
      <c r="S1585" s="232"/>
      <c r="T1585" s="23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234" t="s">
        <v>132</v>
      </c>
      <c r="AU1585" s="234" t="s">
        <v>85</v>
      </c>
      <c r="AV1585" s="13" t="s">
        <v>83</v>
      </c>
      <c r="AW1585" s="13" t="s">
        <v>37</v>
      </c>
      <c r="AX1585" s="13" t="s">
        <v>75</v>
      </c>
      <c r="AY1585" s="234" t="s">
        <v>122</v>
      </c>
    </row>
    <row r="1586" s="14" customFormat="1">
      <c r="A1586" s="14"/>
      <c r="B1586" s="235"/>
      <c r="C1586" s="236"/>
      <c r="D1586" s="226" t="s">
        <v>132</v>
      </c>
      <c r="E1586" s="237" t="s">
        <v>19</v>
      </c>
      <c r="F1586" s="238" t="s">
        <v>83</v>
      </c>
      <c r="G1586" s="236"/>
      <c r="H1586" s="239">
        <v>1</v>
      </c>
      <c r="I1586" s="240"/>
      <c r="J1586" s="236"/>
      <c r="K1586" s="236"/>
      <c r="L1586" s="241"/>
      <c r="M1586" s="242"/>
      <c r="N1586" s="243"/>
      <c r="O1586" s="243"/>
      <c r="P1586" s="243"/>
      <c r="Q1586" s="243"/>
      <c r="R1586" s="243"/>
      <c r="S1586" s="243"/>
      <c r="T1586" s="24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45" t="s">
        <v>132</v>
      </c>
      <c r="AU1586" s="245" t="s">
        <v>85</v>
      </c>
      <c r="AV1586" s="14" t="s">
        <v>85</v>
      </c>
      <c r="AW1586" s="14" t="s">
        <v>37</v>
      </c>
      <c r="AX1586" s="14" t="s">
        <v>75</v>
      </c>
      <c r="AY1586" s="245" t="s">
        <v>122</v>
      </c>
    </row>
    <row r="1587" s="13" customFormat="1">
      <c r="A1587" s="13"/>
      <c r="B1587" s="224"/>
      <c r="C1587" s="225"/>
      <c r="D1587" s="226" t="s">
        <v>132</v>
      </c>
      <c r="E1587" s="227" t="s">
        <v>19</v>
      </c>
      <c r="F1587" s="228" t="s">
        <v>1294</v>
      </c>
      <c r="G1587" s="225"/>
      <c r="H1587" s="227" t="s">
        <v>19</v>
      </c>
      <c r="I1587" s="229"/>
      <c r="J1587" s="225"/>
      <c r="K1587" s="225"/>
      <c r="L1587" s="230"/>
      <c r="M1587" s="231"/>
      <c r="N1587" s="232"/>
      <c r="O1587" s="232"/>
      <c r="P1587" s="232"/>
      <c r="Q1587" s="232"/>
      <c r="R1587" s="232"/>
      <c r="S1587" s="232"/>
      <c r="T1587" s="23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34" t="s">
        <v>132</v>
      </c>
      <c r="AU1587" s="234" t="s">
        <v>85</v>
      </c>
      <c r="AV1587" s="13" t="s">
        <v>83</v>
      </c>
      <c r="AW1587" s="13" t="s">
        <v>37</v>
      </c>
      <c r="AX1587" s="13" t="s">
        <v>75</v>
      </c>
      <c r="AY1587" s="234" t="s">
        <v>122</v>
      </c>
    </row>
    <row r="1588" s="14" customFormat="1">
      <c r="A1588" s="14"/>
      <c r="B1588" s="235"/>
      <c r="C1588" s="236"/>
      <c r="D1588" s="226" t="s">
        <v>132</v>
      </c>
      <c r="E1588" s="237" t="s">
        <v>19</v>
      </c>
      <c r="F1588" s="238" t="s">
        <v>83</v>
      </c>
      <c r="G1588" s="236"/>
      <c r="H1588" s="239">
        <v>1</v>
      </c>
      <c r="I1588" s="240"/>
      <c r="J1588" s="236"/>
      <c r="K1588" s="236"/>
      <c r="L1588" s="241"/>
      <c r="M1588" s="242"/>
      <c r="N1588" s="243"/>
      <c r="O1588" s="243"/>
      <c r="P1588" s="243"/>
      <c r="Q1588" s="243"/>
      <c r="R1588" s="243"/>
      <c r="S1588" s="243"/>
      <c r="T1588" s="244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45" t="s">
        <v>132</v>
      </c>
      <c r="AU1588" s="245" t="s">
        <v>85</v>
      </c>
      <c r="AV1588" s="14" t="s">
        <v>85</v>
      </c>
      <c r="AW1588" s="14" t="s">
        <v>37</v>
      </c>
      <c r="AX1588" s="14" t="s">
        <v>75</v>
      </c>
      <c r="AY1588" s="245" t="s">
        <v>122</v>
      </c>
    </row>
    <row r="1589" s="13" customFormat="1">
      <c r="A1589" s="13"/>
      <c r="B1589" s="224"/>
      <c r="C1589" s="225"/>
      <c r="D1589" s="226" t="s">
        <v>132</v>
      </c>
      <c r="E1589" s="227" t="s">
        <v>19</v>
      </c>
      <c r="F1589" s="228" t="s">
        <v>1295</v>
      </c>
      <c r="G1589" s="225"/>
      <c r="H1589" s="227" t="s">
        <v>19</v>
      </c>
      <c r="I1589" s="229"/>
      <c r="J1589" s="225"/>
      <c r="K1589" s="225"/>
      <c r="L1589" s="230"/>
      <c r="M1589" s="231"/>
      <c r="N1589" s="232"/>
      <c r="O1589" s="232"/>
      <c r="P1589" s="232"/>
      <c r="Q1589" s="232"/>
      <c r="R1589" s="232"/>
      <c r="S1589" s="232"/>
      <c r="T1589" s="23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34" t="s">
        <v>132</v>
      </c>
      <c r="AU1589" s="234" t="s">
        <v>85</v>
      </c>
      <c r="AV1589" s="13" t="s">
        <v>83</v>
      </c>
      <c r="AW1589" s="13" t="s">
        <v>37</v>
      </c>
      <c r="AX1589" s="13" t="s">
        <v>75</v>
      </c>
      <c r="AY1589" s="234" t="s">
        <v>122</v>
      </c>
    </row>
    <row r="1590" s="14" customFormat="1">
      <c r="A1590" s="14"/>
      <c r="B1590" s="235"/>
      <c r="C1590" s="236"/>
      <c r="D1590" s="226" t="s">
        <v>132</v>
      </c>
      <c r="E1590" s="237" t="s">
        <v>19</v>
      </c>
      <c r="F1590" s="238" t="s">
        <v>83</v>
      </c>
      <c r="G1590" s="236"/>
      <c r="H1590" s="239">
        <v>1</v>
      </c>
      <c r="I1590" s="240"/>
      <c r="J1590" s="236"/>
      <c r="K1590" s="236"/>
      <c r="L1590" s="241"/>
      <c r="M1590" s="242"/>
      <c r="N1590" s="243"/>
      <c r="O1590" s="243"/>
      <c r="P1590" s="243"/>
      <c r="Q1590" s="243"/>
      <c r="R1590" s="243"/>
      <c r="S1590" s="243"/>
      <c r="T1590" s="24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45" t="s">
        <v>132</v>
      </c>
      <c r="AU1590" s="245" t="s">
        <v>85</v>
      </c>
      <c r="AV1590" s="14" t="s">
        <v>85</v>
      </c>
      <c r="AW1590" s="14" t="s">
        <v>37</v>
      </c>
      <c r="AX1590" s="14" t="s">
        <v>75</v>
      </c>
      <c r="AY1590" s="245" t="s">
        <v>122</v>
      </c>
    </row>
    <row r="1591" s="13" customFormat="1">
      <c r="A1591" s="13"/>
      <c r="B1591" s="224"/>
      <c r="C1591" s="225"/>
      <c r="D1591" s="226" t="s">
        <v>132</v>
      </c>
      <c r="E1591" s="227" t="s">
        <v>19</v>
      </c>
      <c r="F1591" s="228" t="s">
        <v>1296</v>
      </c>
      <c r="G1591" s="225"/>
      <c r="H1591" s="227" t="s">
        <v>19</v>
      </c>
      <c r="I1591" s="229"/>
      <c r="J1591" s="225"/>
      <c r="K1591" s="225"/>
      <c r="L1591" s="230"/>
      <c r="M1591" s="231"/>
      <c r="N1591" s="232"/>
      <c r="O1591" s="232"/>
      <c r="P1591" s="232"/>
      <c r="Q1591" s="232"/>
      <c r="R1591" s="232"/>
      <c r="S1591" s="232"/>
      <c r="T1591" s="23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34" t="s">
        <v>132</v>
      </c>
      <c r="AU1591" s="234" t="s">
        <v>85</v>
      </c>
      <c r="AV1591" s="13" t="s">
        <v>83</v>
      </c>
      <c r="AW1591" s="13" t="s">
        <v>37</v>
      </c>
      <c r="AX1591" s="13" t="s">
        <v>75</v>
      </c>
      <c r="AY1591" s="234" t="s">
        <v>122</v>
      </c>
    </row>
    <row r="1592" s="14" customFormat="1">
      <c r="A1592" s="14"/>
      <c r="B1592" s="235"/>
      <c r="C1592" s="236"/>
      <c r="D1592" s="226" t="s">
        <v>132</v>
      </c>
      <c r="E1592" s="237" t="s">
        <v>19</v>
      </c>
      <c r="F1592" s="238" t="s">
        <v>83</v>
      </c>
      <c r="G1592" s="236"/>
      <c r="H1592" s="239">
        <v>1</v>
      </c>
      <c r="I1592" s="240"/>
      <c r="J1592" s="236"/>
      <c r="K1592" s="236"/>
      <c r="L1592" s="241"/>
      <c r="M1592" s="242"/>
      <c r="N1592" s="243"/>
      <c r="O1592" s="243"/>
      <c r="P1592" s="243"/>
      <c r="Q1592" s="243"/>
      <c r="R1592" s="243"/>
      <c r="S1592" s="243"/>
      <c r="T1592" s="24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45" t="s">
        <v>132</v>
      </c>
      <c r="AU1592" s="245" t="s">
        <v>85</v>
      </c>
      <c r="AV1592" s="14" t="s">
        <v>85</v>
      </c>
      <c r="AW1592" s="14" t="s">
        <v>37</v>
      </c>
      <c r="AX1592" s="14" t="s">
        <v>75</v>
      </c>
      <c r="AY1592" s="245" t="s">
        <v>122</v>
      </c>
    </row>
    <row r="1593" s="15" customFormat="1">
      <c r="A1593" s="15"/>
      <c r="B1593" s="246"/>
      <c r="C1593" s="247"/>
      <c r="D1593" s="226" t="s">
        <v>132</v>
      </c>
      <c r="E1593" s="248" t="s">
        <v>19</v>
      </c>
      <c r="F1593" s="249" t="s">
        <v>140</v>
      </c>
      <c r="G1593" s="247"/>
      <c r="H1593" s="250">
        <v>19</v>
      </c>
      <c r="I1593" s="251"/>
      <c r="J1593" s="247"/>
      <c r="K1593" s="247"/>
      <c r="L1593" s="252"/>
      <c r="M1593" s="253"/>
      <c r="N1593" s="254"/>
      <c r="O1593" s="254"/>
      <c r="P1593" s="254"/>
      <c r="Q1593" s="254"/>
      <c r="R1593" s="254"/>
      <c r="S1593" s="254"/>
      <c r="T1593" s="255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56" t="s">
        <v>132</v>
      </c>
      <c r="AU1593" s="256" t="s">
        <v>85</v>
      </c>
      <c r="AV1593" s="15" t="s">
        <v>129</v>
      </c>
      <c r="AW1593" s="15" t="s">
        <v>37</v>
      </c>
      <c r="AX1593" s="15" t="s">
        <v>83</v>
      </c>
      <c r="AY1593" s="256" t="s">
        <v>122</v>
      </c>
    </row>
    <row r="1594" s="2" customFormat="1" ht="16.5" customHeight="1">
      <c r="A1594" s="40"/>
      <c r="B1594" s="41"/>
      <c r="C1594" s="206" t="s">
        <v>718</v>
      </c>
      <c r="D1594" s="206" t="s">
        <v>124</v>
      </c>
      <c r="E1594" s="207" t="s">
        <v>1297</v>
      </c>
      <c r="F1594" s="208" t="s">
        <v>1298</v>
      </c>
      <c r="G1594" s="209" t="s">
        <v>184</v>
      </c>
      <c r="H1594" s="210">
        <v>1</v>
      </c>
      <c r="I1594" s="211"/>
      <c r="J1594" s="212">
        <f>ROUND(I1594*H1594,2)</f>
        <v>0</v>
      </c>
      <c r="K1594" s="208" t="s">
        <v>128</v>
      </c>
      <c r="L1594" s="46"/>
      <c r="M1594" s="213" t="s">
        <v>19</v>
      </c>
      <c r="N1594" s="214" t="s">
        <v>46</v>
      </c>
      <c r="O1594" s="86"/>
      <c r="P1594" s="215">
        <f>O1594*H1594</f>
        <v>0</v>
      </c>
      <c r="Q1594" s="215">
        <v>0</v>
      </c>
      <c r="R1594" s="215">
        <f>Q1594*H1594</f>
        <v>0</v>
      </c>
      <c r="S1594" s="215">
        <v>0</v>
      </c>
      <c r="T1594" s="216">
        <f>S1594*H1594</f>
        <v>0</v>
      </c>
      <c r="U1594" s="40"/>
      <c r="V1594" s="40"/>
      <c r="W1594" s="40"/>
      <c r="X1594" s="40"/>
      <c r="Y1594" s="40"/>
      <c r="Z1594" s="40"/>
      <c r="AA1594" s="40"/>
      <c r="AB1594" s="40"/>
      <c r="AC1594" s="40"/>
      <c r="AD1594" s="40"/>
      <c r="AE1594" s="40"/>
      <c r="AR1594" s="217" t="s">
        <v>327</v>
      </c>
      <c r="AT1594" s="217" t="s">
        <v>124</v>
      </c>
      <c r="AU1594" s="217" t="s">
        <v>85</v>
      </c>
      <c r="AY1594" s="19" t="s">
        <v>122</v>
      </c>
      <c r="BE1594" s="218">
        <f>IF(N1594="základní",J1594,0)</f>
        <v>0</v>
      </c>
      <c r="BF1594" s="218">
        <f>IF(N1594="snížená",J1594,0)</f>
        <v>0</v>
      </c>
      <c r="BG1594" s="218">
        <f>IF(N1594="zákl. přenesená",J1594,0)</f>
        <v>0</v>
      </c>
      <c r="BH1594" s="218">
        <f>IF(N1594="sníž. přenesená",J1594,0)</f>
        <v>0</v>
      </c>
      <c r="BI1594" s="218">
        <f>IF(N1594="nulová",J1594,0)</f>
        <v>0</v>
      </c>
      <c r="BJ1594" s="19" t="s">
        <v>83</v>
      </c>
      <c r="BK1594" s="218">
        <f>ROUND(I1594*H1594,2)</f>
        <v>0</v>
      </c>
      <c r="BL1594" s="19" t="s">
        <v>327</v>
      </c>
      <c r="BM1594" s="217" t="s">
        <v>1299</v>
      </c>
    </row>
    <row r="1595" s="2" customFormat="1">
      <c r="A1595" s="40"/>
      <c r="B1595" s="41"/>
      <c r="C1595" s="42"/>
      <c r="D1595" s="219" t="s">
        <v>130</v>
      </c>
      <c r="E1595" s="42"/>
      <c r="F1595" s="220" t="s">
        <v>1300</v>
      </c>
      <c r="G1595" s="42"/>
      <c r="H1595" s="42"/>
      <c r="I1595" s="221"/>
      <c r="J1595" s="42"/>
      <c r="K1595" s="42"/>
      <c r="L1595" s="46"/>
      <c r="M1595" s="222"/>
      <c r="N1595" s="223"/>
      <c r="O1595" s="86"/>
      <c r="P1595" s="86"/>
      <c r="Q1595" s="86"/>
      <c r="R1595" s="86"/>
      <c r="S1595" s="86"/>
      <c r="T1595" s="87"/>
      <c r="U1595" s="40"/>
      <c r="V1595" s="40"/>
      <c r="W1595" s="40"/>
      <c r="X1595" s="40"/>
      <c r="Y1595" s="40"/>
      <c r="Z1595" s="40"/>
      <c r="AA1595" s="40"/>
      <c r="AB1595" s="40"/>
      <c r="AC1595" s="40"/>
      <c r="AD1595" s="40"/>
      <c r="AE1595" s="40"/>
      <c r="AT1595" s="19" t="s">
        <v>130</v>
      </c>
      <c r="AU1595" s="19" t="s">
        <v>85</v>
      </c>
    </row>
    <row r="1596" s="13" customFormat="1">
      <c r="A1596" s="13"/>
      <c r="B1596" s="224"/>
      <c r="C1596" s="225"/>
      <c r="D1596" s="226" t="s">
        <v>132</v>
      </c>
      <c r="E1596" s="227" t="s">
        <v>19</v>
      </c>
      <c r="F1596" s="228" t="s">
        <v>407</v>
      </c>
      <c r="G1596" s="225"/>
      <c r="H1596" s="227" t="s">
        <v>19</v>
      </c>
      <c r="I1596" s="229"/>
      <c r="J1596" s="225"/>
      <c r="K1596" s="225"/>
      <c r="L1596" s="230"/>
      <c r="M1596" s="231"/>
      <c r="N1596" s="232"/>
      <c r="O1596" s="232"/>
      <c r="P1596" s="232"/>
      <c r="Q1596" s="232"/>
      <c r="R1596" s="232"/>
      <c r="S1596" s="232"/>
      <c r="T1596" s="23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34" t="s">
        <v>132</v>
      </c>
      <c r="AU1596" s="234" t="s">
        <v>85</v>
      </c>
      <c r="AV1596" s="13" t="s">
        <v>83</v>
      </c>
      <c r="AW1596" s="13" t="s">
        <v>37</v>
      </c>
      <c r="AX1596" s="13" t="s">
        <v>75</v>
      </c>
      <c r="AY1596" s="234" t="s">
        <v>122</v>
      </c>
    </row>
    <row r="1597" s="14" customFormat="1">
      <c r="A1597" s="14"/>
      <c r="B1597" s="235"/>
      <c r="C1597" s="236"/>
      <c r="D1597" s="226" t="s">
        <v>132</v>
      </c>
      <c r="E1597" s="237" t="s">
        <v>19</v>
      </c>
      <c r="F1597" s="238" t="s">
        <v>83</v>
      </c>
      <c r="G1597" s="236"/>
      <c r="H1597" s="239">
        <v>1</v>
      </c>
      <c r="I1597" s="240"/>
      <c r="J1597" s="236"/>
      <c r="K1597" s="236"/>
      <c r="L1597" s="241"/>
      <c r="M1597" s="242"/>
      <c r="N1597" s="243"/>
      <c r="O1597" s="243"/>
      <c r="P1597" s="243"/>
      <c r="Q1597" s="243"/>
      <c r="R1597" s="243"/>
      <c r="S1597" s="243"/>
      <c r="T1597" s="24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45" t="s">
        <v>132</v>
      </c>
      <c r="AU1597" s="245" t="s">
        <v>85</v>
      </c>
      <c r="AV1597" s="14" t="s">
        <v>85</v>
      </c>
      <c r="AW1597" s="14" t="s">
        <v>37</v>
      </c>
      <c r="AX1597" s="14" t="s">
        <v>75</v>
      </c>
      <c r="AY1597" s="245" t="s">
        <v>122</v>
      </c>
    </row>
    <row r="1598" s="15" customFormat="1">
      <c r="A1598" s="15"/>
      <c r="B1598" s="246"/>
      <c r="C1598" s="247"/>
      <c r="D1598" s="226" t="s">
        <v>132</v>
      </c>
      <c r="E1598" s="248" t="s">
        <v>19</v>
      </c>
      <c r="F1598" s="249" t="s">
        <v>140</v>
      </c>
      <c r="G1598" s="247"/>
      <c r="H1598" s="250">
        <v>1</v>
      </c>
      <c r="I1598" s="251"/>
      <c r="J1598" s="247"/>
      <c r="K1598" s="247"/>
      <c r="L1598" s="252"/>
      <c r="M1598" s="253"/>
      <c r="N1598" s="254"/>
      <c r="O1598" s="254"/>
      <c r="P1598" s="254"/>
      <c r="Q1598" s="254"/>
      <c r="R1598" s="254"/>
      <c r="S1598" s="254"/>
      <c r="T1598" s="255"/>
      <c r="U1598" s="15"/>
      <c r="V1598" s="15"/>
      <c r="W1598" s="15"/>
      <c r="X1598" s="15"/>
      <c r="Y1598" s="15"/>
      <c r="Z1598" s="15"/>
      <c r="AA1598" s="15"/>
      <c r="AB1598" s="15"/>
      <c r="AC1598" s="15"/>
      <c r="AD1598" s="15"/>
      <c r="AE1598" s="15"/>
      <c r="AT1598" s="256" t="s">
        <v>132</v>
      </c>
      <c r="AU1598" s="256" t="s">
        <v>85</v>
      </c>
      <c r="AV1598" s="15" t="s">
        <v>129</v>
      </c>
      <c r="AW1598" s="15" t="s">
        <v>37</v>
      </c>
      <c r="AX1598" s="15" t="s">
        <v>83</v>
      </c>
      <c r="AY1598" s="256" t="s">
        <v>122</v>
      </c>
    </row>
    <row r="1599" s="2" customFormat="1" ht="16.5" customHeight="1">
      <c r="A1599" s="40"/>
      <c r="B1599" s="41"/>
      <c r="C1599" s="206" t="s">
        <v>1301</v>
      </c>
      <c r="D1599" s="206" t="s">
        <v>124</v>
      </c>
      <c r="E1599" s="207" t="s">
        <v>1302</v>
      </c>
      <c r="F1599" s="208" t="s">
        <v>1303</v>
      </c>
      <c r="G1599" s="209" t="s">
        <v>184</v>
      </c>
      <c r="H1599" s="210">
        <v>1</v>
      </c>
      <c r="I1599" s="211"/>
      <c r="J1599" s="212">
        <f>ROUND(I1599*H1599,2)</f>
        <v>0</v>
      </c>
      <c r="K1599" s="208" t="s">
        <v>128</v>
      </c>
      <c r="L1599" s="46"/>
      <c r="M1599" s="213" t="s">
        <v>19</v>
      </c>
      <c r="N1599" s="214" t="s">
        <v>46</v>
      </c>
      <c r="O1599" s="86"/>
      <c r="P1599" s="215">
        <f>O1599*H1599</f>
        <v>0</v>
      </c>
      <c r="Q1599" s="215">
        <v>0</v>
      </c>
      <c r="R1599" s="215">
        <f>Q1599*H1599</f>
        <v>0</v>
      </c>
      <c r="S1599" s="215">
        <v>0</v>
      </c>
      <c r="T1599" s="216">
        <f>S1599*H1599</f>
        <v>0</v>
      </c>
      <c r="U1599" s="40"/>
      <c r="V1599" s="40"/>
      <c r="W1599" s="40"/>
      <c r="X1599" s="40"/>
      <c r="Y1599" s="40"/>
      <c r="Z1599" s="40"/>
      <c r="AA1599" s="40"/>
      <c r="AB1599" s="40"/>
      <c r="AC1599" s="40"/>
      <c r="AD1599" s="40"/>
      <c r="AE1599" s="40"/>
      <c r="AR1599" s="217" t="s">
        <v>327</v>
      </c>
      <c r="AT1599" s="217" t="s">
        <v>124</v>
      </c>
      <c r="AU1599" s="217" t="s">
        <v>85</v>
      </c>
      <c r="AY1599" s="19" t="s">
        <v>122</v>
      </c>
      <c r="BE1599" s="218">
        <f>IF(N1599="základní",J1599,0)</f>
        <v>0</v>
      </c>
      <c r="BF1599" s="218">
        <f>IF(N1599="snížená",J1599,0)</f>
        <v>0</v>
      </c>
      <c r="BG1599" s="218">
        <f>IF(N1599="zákl. přenesená",J1599,0)</f>
        <v>0</v>
      </c>
      <c r="BH1599" s="218">
        <f>IF(N1599="sníž. přenesená",J1599,0)</f>
        <v>0</v>
      </c>
      <c r="BI1599" s="218">
        <f>IF(N1599="nulová",J1599,0)</f>
        <v>0</v>
      </c>
      <c r="BJ1599" s="19" t="s">
        <v>83</v>
      </c>
      <c r="BK1599" s="218">
        <f>ROUND(I1599*H1599,2)</f>
        <v>0</v>
      </c>
      <c r="BL1599" s="19" t="s">
        <v>327</v>
      </c>
      <c r="BM1599" s="217" t="s">
        <v>1304</v>
      </c>
    </row>
    <row r="1600" s="2" customFormat="1">
      <c r="A1600" s="40"/>
      <c r="B1600" s="41"/>
      <c r="C1600" s="42"/>
      <c r="D1600" s="219" t="s">
        <v>130</v>
      </c>
      <c r="E1600" s="42"/>
      <c r="F1600" s="220" t="s">
        <v>1305</v>
      </c>
      <c r="G1600" s="42"/>
      <c r="H1600" s="42"/>
      <c r="I1600" s="221"/>
      <c r="J1600" s="42"/>
      <c r="K1600" s="42"/>
      <c r="L1600" s="46"/>
      <c r="M1600" s="222"/>
      <c r="N1600" s="223"/>
      <c r="O1600" s="86"/>
      <c r="P1600" s="86"/>
      <c r="Q1600" s="86"/>
      <c r="R1600" s="86"/>
      <c r="S1600" s="86"/>
      <c r="T1600" s="87"/>
      <c r="U1600" s="40"/>
      <c r="V1600" s="40"/>
      <c r="W1600" s="40"/>
      <c r="X1600" s="40"/>
      <c r="Y1600" s="40"/>
      <c r="Z1600" s="40"/>
      <c r="AA1600" s="40"/>
      <c r="AB1600" s="40"/>
      <c r="AC1600" s="40"/>
      <c r="AD1600" s="40"/>
      <c r="AE1600" s="40"/>
      <c r="AT1600" s="19" t="s">
        <v>130</v>
      </c>
      <c r="AU1600" s="19" t="s">
        <v>85</v>
      </c>
    </row>
    <row r="1601" s="13" customFormat="1">
      <c r="A1601" s="13"/>
      <c r="B1601" s="224"/>
      <c r="C1601" s="225"/>
      <c r="D1601" s="226" t="s">
        <v>132</v>
      </c>
      <c r="E1601" s="227" t="s">
        <v>19</v>
      </c>
      <c r="F1601" s="228" t="s">
        <v>407</v>
      </c>
      <c r="G1601" s="225"/>
      <c r="H1601" s="227" t="s">
        <v>19</v>
      </c>
      <c r="I1601" s="229"/>
      <c r="J1601" s="225"/>
      <c r="K1601" s="225"/>
      <c r="L1601" s="230"/>
      <c r="M1601" s="231"/>
      <c r="N1601" s="232"/>
      <c r="O1601" s="232"/>
      <c r="P1601" s="232"/>
      <c r="Q1601" s="232"/>
      <c r="R1601" s="232"/>
      <c r="S1601" s="232"/>
      <c r="T1601" s="23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34" t="s">
        <v>132</v>
      </c>
      <c r="AU1601" s="234" t="s">
        <v>85</v>
      </c>
      <c r="AV1601" s="13" t="s">
        <v>83</v>
      </c>
      <c r="AW1601" s="13" t="s">
        <v>37</v>
      </c>
      <c r="AX1601" s="13" t="s">
        <v>75</v>
      </c>
      <c r="AY1601" s="234" t="s">
        <v>122</v>
      </c>
    </row>
    <row r="1602" s="13" customFormat="1">
      <c r="A1602" s="13"/>
      <c r="B1602" s="224"/>
      <c r="C1602" s="225"/>
      <c r="D1602" s="226" t="s">
        <v>132</v>
      </c>
      <c r="E1602" s="227" t="s">
        <v>19</v>
      </c>
      <c r="F1602" s="228" t="s">
        <v>1306</v>
      </c>
      <c r="G1602" s="225"/>
      <c r="H1602" s="227" t="s">
        <v>19</v>
      </c>
      <c r="I1602" s="229"/>
      <c r="J1602" s="225"/>
      <c r="K1602" s="225"/>
      <c r="L1602" s="230"/>
      <c r="M1602" s="231"/>
      <c r="N1602" s="232"/>
      <c r="O1602" s="232"/>
      <c r="P1602" s="232"/>
      <c r="Q1602" s="232"/>
      <c r="R1602" s="232"/>
      <c r="S1602" s="232"/>
      <c r="T1602" s="23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34" t="s">
        <v>132</v>
      </c>
      <c r="AU1602" s="234" t="s">
        <v>85</v>
      </c>
      <c r="AV1602" s="13" t="s">
        <v>83</v>
      </c>
      <c r="AW1602" s="13" t="s">
        <v>37</v>
      </c>
      <c r="AX1602" s="13" t="s">
        <v>75</v>
      </c>
      <c r="AY1602" s="234" t="s">
        <v>122</v>
      </c>
    </row>
    <row r="1603" s="14" customFormat="1">
      <c r="A1603" s="14"/>
      <c r="B1603" s="235"/>
      <c r="C1603" s="236"/>
      <c r="D1603" s="226" t="s">
        <v>132</v>
      </c>
      <c r="E1603" s="237" t="s">
        <v>19</v>
      </c>
      <c r="F1603" s="238" t="s">
        <v>83</v>
      </c>
      <c r="G1603" s="236"/>
      <c r="H1603" s="239">
        <v>1</v>
      </c>
      <c r="I1603" s="240"/>
      <c r="J1603" s="236"/>
      <c r="K1603" s="236"/>
      <c r="L1603" s="241"/>
      <c r="M1603" s="242"/>
      <c r="N1603" s="243"/>
      <c r="O1603" s="243"/>
      <c r="P1603" s="243"/>
      <c r="Q1603" s="243"/>
      <c r="R1603" s="243"/>
      <c r="S1603" s="243"/>
      <c r="T1603" s="244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45" t="s">
        <v>132</v>
      </c>
      <c r="AU1603" s="245" t="s">
        <v>85</v>
      </c>
      <c r="AV1603" s="14" t="s">
        <v>85</v>
      </c>
      <c r="AW1603" s="14" t="s">
        <v>37</v>
      </c>
      <c r="AX1603" s="14" t="s">
        <v>75</v>
      </c>
      <c r="AY1603" s="245" t="s">
        <v>122</v>
      </c>
    </row>
    <row r="1604" s="15" customFormat="1">
      <c r="A1604" s="15"/>
      <c r="B1604" s="246"/>
      <c r="C1604" s="247"/>
      <c r="D1604" s="226" t="s">
        <v>132</v>
      </c>
      <c r="E1604" s="248" t="s">
        <v>19</v>
      </c>
      <c r="F1604" s="249" t="s">
        <v>140</v>
      </c>
      <c r="G1604" s="247"/>
      <c r="H1604" s="250">
        <v>1</v>
      </c>
      <c r="I1604" s="251"/>
      <c r="J1604" s="247"/>
      <c r="K1604" s="247"/>
      <c r="L1604" s="252"/>
      <c r="M1604" s="253"/>
      <c r="N1604" s="254"/>
      <c r="O1604" s="254"/>
      <c r="P1604" s="254"/>
      <c r="Q1604" s="254"/>
      <c r="R1604" s="254"/>
      <c r="S1604" s="254"/>
      <c r="T1604" s="255"/>
      <c r="U1604" s="15"/>
      <c r="V1604" s="15"/>
      <c r="W1604" s="15"/>
      <c r="X1604" s="15"/>
      <c r="Y1604" s="15"/>
      <c r="Z1604" s="15"/>
      <c r="AA1604" s="15"/>
      <c r="AB1604" s="15"/>
      <c r="AC1604" s="15"/>
      <c r="AD1604" s="15"/>
      <c r="AE1604" s="15"/>
      <c r="AT1604" s="256" t="s">
        <v>132</v>
      </c>
      <c r="AU1604" s="256" t="s">
        <v>85</v>
      </c>
      <c r="AV1604" s="15" t="s">
        <v>129</v>
      </c>
      <c r="AW1604" s="15" t="s">
        <v>37</v>
      </c>
      <c r="AX1604" s="15" t="s">
        <v>83</v>
      </c>
      <c r="AY1604" s="256" t="s">
        <v>122</v>
      </c>
    </row>
    <row r="1605" s="2" customFormat="1" ht="21.75" customHeight="1">
      <c r="A1605" s="40"/>
      <c r="B1605" s="41"/>
      <c r="C1605" s="206" t="s">
        <v>722</v>
      </c>
      <c r="D1605" s="206" t="s">
        <v>124</v>
      </c>
      <c r="E1605" s="207" t="s">
        <v>1307</v>
      </c>
      <c r="F1605" s="208" t="s">
        <v>1308</v>
      </c>
      <c r="G1605" s="209" t="s">
        <v>184</v>
      </c>
      <c r="H1605" s="210">
        <v>1</v>
      </c>
      <c r="I1605" s="211"/>
      <c r="J1605" s="212">
        <f>ROUND(I1605*H1605,2)</f>
        <v>0</v>
      </c>
      <c r="K1605" s="208" t="s">
        <v>128</v>
      </c>
      <c r="L1605" s="46"/>
      <c r="M1605" s="213" t="s">
        <v>19</v>
      </c>
      <c r="N1605" s="214" t="s">
        <v>46</v>
      </c>
      <c r="O1605" s="86"/>
      <c r="P1605" s="215">
        <f>O1605*H1605</f>
        <v>0</v>
      </c>
      <c r="Q1605" s="215">
        <v>0</v>
      </c>
      <c r="R1605" s="215">
        <f>Q1605*H1605</f>
        <v>0</v>
      </c>
      <c r="S1605" s="215">
        <v>0</v>
      </c>
      <c r="T1605" s="216">
        <f>S1605*H1605</f>
        <v>0</v>
      </c>
      <c r="U1605" s="40"/>
      <c r="V1605" s="40"/>
      <c r="W1605" s="40"/>
      <c r="X1605" s="40"/>
      <c r="Y1605" s="40"/>
      <c r="Z1605" s="40"/>
      <c r="AA1605" s="40"/>
      <c r="AB1605" s="40"/>
      <c r="AC1605" s="40"/>
      <c r="AD1605" s="40"/>
      <c r="AE1605" s="40"/>
      <c r="AR1605" s="217" t="s">
        <v>327</v>
      </c>
      <c r="AT1605" s="217" t="s">
        <v>124</v>
      </c>
      <c r="AU1605" s="217" t="s">
        <v>85</v>
      </c>
      <c r="AY1605" s="19" t="s">
        <v>122</v>
      </c>
      <c r="BE1605" s="218">
        <f>IF(N1605="základní",J1605,0)</f>
        <v>0</v>
      </c>
      <c r="BF1605" s="218">
        <f>IF(N1605="snížená",J1605,0)</f>
        <v>0</v>
      </c>
      <c r="BG1605" s="218">
        <f>IF(N1605="zákl. přenesená",J1605,0)</f>
        <v>0</v>
      </c>
      <c r="BH1605" s="218">
        <f>IF(N1605="sníž. přenesená",J1605,0)</f>
        <v>0</v>
      </c>
      <c r="BI1605" s="218">
        <f>IF(N1605="nulová",J1605,0)</f>
        <v>0</v>
      </c>
      <c r="BJ1605" s="19" t="s">
        <v>83</v>
      </c>
      <c r="BK1605" s="218">
        <f>ROUND(I1605*H1605,2)</f>
        <v>0</v>
      </c>
      <c r="BL1605" s="19" t="s">
        <v>327</v>
      </c>
      <c r="BM1605" s="217" t="s">
        <v>1309</v>
      </c>
    </row>
    <row r="1606" s="2" customFormat="1">
      <c r="A1606" s="40"/>
      <c r="B1606" s="41"/>
      <c r="C1606" s="42"/>
      <c r="D1606" s="219" t="s">
        <v>130</v>
      </c>
      <c r="E1606" s="42"/>
      <c r="F1606" s="220" t="s">
        <v>1310</v>
      </c>
      <c r="G1606" s="42"/>
      <c r="H1606" s="42"/>
      <c r="I1606" s="221"/>
      <c r="J1606" s="42"/>
      <c r="K1606" s="42"/>
      <c r="L1606" s="46"/>
      <c r="M1606" s="222"/>
      <c r="N1606" s="223"/>
      <c r="O1606" s="86"/>
      <c r="P1606" s="86"/>
      <c r="Q1606" s="86"/>
      <c r="R1606" s="86"/>
      <c r="S1606" s="86"/>
      <c r="T1606" s="87"/>
      <c r="U1606" s="40"/>
      <c r="V1606" s="40"/>
      <c r="W1606" s="40"/>
      <c r="X1606" s="40"/>
      <c r="Y1606" s="40"/>
      <c r="Z1606" s="40"/>
      <c r="AA1606" s="40"/>
      <c r="AB1606" s="40"/>
      <c r="AC1606" s="40"/>
      <c r="AD1606" s="40"/>
      <c r="AE1606" s="40"/>
      <c r="AT1606" s="19" t="s">
        <v>130</v>
      </c>
      <c r="AU1606" s="19" t="s">
        <v>85</v>
      </c>
    </row>
    <row r="1607" s="13" customFormat="1">
      <c r="A1607" s="13"/>
      <c r="B1607" s="224"/>
      <c r="C1607" s="225"/>
      <c r="D1607" s="226" t="s">
        <v>132</v>
      </c>
      <c r="E1607" s="227" t="s">
        <v>19</v>
      </c>
      <c r="F1607" s="228" t="s">
        <v>407</v>
      </c>
      <c r="G1607" s="225"/>
      <c r="H1607" s="227" t="s">
        <v>19</v>
      </c>
      <c r="I1607" s="229"/>
      <c r="J1607" s="225"/>
      <c r="K1607" s="225"/>
      <c r="L1607" s="230"/>
      <c r="M1607" s="231"/>
      <c r="N1607" s="232"/>
      <c r="O1607" s="232"/>
      <c r="P1607" s="232"/>
      <c r="Q1607" s="232"/>
      <c r="R1607" s="232"/>
      <c r="S1607" s="232"/>
      <c r="T1607" s="23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34" t="s">
        <v>132</v>
      </c>
      <c r="AU1607" s="234" t="s">
        <v>85</v>
      </c>
      <c r="AV1607" s="13" t="s">
        <v>83</v>
      </c>
      <c r="AW1607" s="13" t="s">
        <v>37</v>
      </c>
      <c r="AX1607" s="13" t="s">
        <v>75</v>
      </c>
      <c r="AY1607" s="234" t="s">
        <v>122</v>
      </c>
    </row>
    <row r="1608" s="13" customFormat="1">
      <c r="A1608" s="13"/>
      <c r="B1608" s="224"/>
      <c r="C1608" s="225"/>
      <c r="D1608" s="226" t="s">
        <v>132</v>
      </c>
      <c r="E1608" s="227" t="s">
        <v>19</v>
      </c>
      <c r="F1608" s="228" t="s">
        <v>1311</v>
      </c>
      <c r="G1608" s="225"/>
      <c r="H1608" s="227" t="s">
        <v>19</v>
      </c>
      <c r="I1608" s="229"/>
      <c r="J1608" s="225"/>
      <c r="K1608" s="225"/>
      <c r="L1608" s="230"/>
      <c r="M1608" s="231"/>
      <c r="N1608" s="232"/>
      <c r="O1608" s="232"/>
      <c r="P1608" s="232"/>
      <c r="Q1608" s="232"/>
      <c r="R1608" s="232"/>
      <c r="S1608" s="232"/>
      <c r="T1608" s="23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T1608" s="234" t="s">
        <v>132</v>
      </c>
      <c r="AU1608" s="234" t="s">
        <v>85</v>
      </c>
      <c r="AV1608" s="13" t="s">
        <v>83</v>
      </c>
      <c r="AW1608" s="13" t="s">
        <v>37</v>
      </c>
      <c r="AX1608" s="13" t="s">
        <v>75</v>
      </c>
      <c r="AY1608" s="234" t="s">
        <v>122</v>
      </c>
    </row>
    <row r="1609" s="14" customFormat="1">
      <c r="A1609" s="14"/>
      <c r="B1609" s="235"/>
      <c r="C1609" s="236"/>
      <c r="D1609" s="226" t="s">
        <v>132</v>
      </c>
      <c r="E1609" s="237" t="s">
        <v>19</v>
      </c>
      <c r="F1609" s="238" t="s">
        <v>83</v>
      </c>
      <c r="G1609" s="236"/>
      <c r="H1609" s="239">
        <v>1</v>
      </c>
      <c r="I1609" s="240"/>
      <c r="J1609" s="236"/>
      <c r="K1609" s="236"/>
      <c r="L1609" s="241"/>
      <c r="M1609" s="242"/>
      <c r="N1609" s="243"/>
      <c r="O1609" s="243"/>
      <c r="P1609" s="243"/>
      <c r="Q1609" s="243"/>
      <c r="R1609" s="243"/>
      <c r="S1609" s="243"/>
      <c r="T1609" s="24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45" t="s">
        <v>132</v>
      </c>
      <c r="AU1609" s="245" t="s">
        <v>85</v>
      </c>
      <c r="AV1609" s="14" t="s">
        <v>85</v>
      </c>
      <c r="AW1609" s="14" t="s">
        <v>37</v>
      </c>
      <c r="AX1609" s="14" t="s">
        <v>75</v>
      </c>
      <c r="AY1609" s="245" t="s">
        <v>122</v>
      </c>
    </row>
    <row r="1610" s="15" customFormat="1">
      <c r="A1610" s="15"/>
      <c r="B1610" s="246"/>
      <c r="C1610" s="247"/>
      <c r="D1610" s="226" t="s">
        <v>132</v>
      </c>
      <c r="E1610" s="248" t="s">
        <v>19</v>
      </c>
      <c r="F1610" s="249" t="s">
        <v>140</v>
      </c>
      <c r="G1610" s="247"/>
      <c r="H1610" s="250">
        <v>1</v>
      </c>
      <c r="I1610" s="251"/>
      <c r="J1610" s="247"/>
      <c r="K1610" s="247"/>
      <c r="L1610" s="252"/>
      <c r="M1610" s="253"/>
      <c r="N1610" s="254"/>
      <c r="O1610" s="254"/>
      <c r="P1610" s="254"/>
      <c r="Q1610" s="254"/>
      <c r="R1610" s="254"/>
      <c r="S1610" s="254"/>
      <c r="T1610" s="255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  <c r="AE1610" s="15"/>
      <c r="AT1610" s="256" t="s">
        <v>132</v>
      </c>
      <c r="AU1610" s="256" t="s">
        <v>85</v>
      </c>
      <c r="AV1610" s="15" t="s">
        <v>129</v>
      </c>
      <c r="AW1610" s="15" t="s">
        <v>37</v>
      </c>
      <c r="AX1610" s="15" t="s">
        <v>83</v>
      </c>
      <c r="AY1610" s="256" t="s">
        <v>122</v>
      </c>
    </row>
    <row r="1611" s="2" customFormat="1" ht="24.15" customHeight="1">
      <c r="A1611" s="40"/>
      <c r="B1611" s="41"/>
      <c r="C1611" s="206" t="s">
        <v>1312</v>
      </c>
      <c r="D1611" s="206" t="s">
        <v>124</v>
      </c>
      <c r="E1611" s="207" t="s">
        <v>1313</v>
      </c>
      <c r="F1611" s="208" t="s">
        <v>1314</v>
      </c>
      <c r="G1611" s="209" t="s">
        <v>184</v>
      </c>
      <c r="H1611" s="210">
        <v>25</v>
      </c>
      <c r="I1611" s="211"/>
      <c r="J1611" s="212">
        <f>ROUND(I1611*H1611,2)</f>
        <v>0</v>
      </c>
      <c r="K1611" s="208" t="s">
        <v>128</v>
      </c>
      <c r="L1611" s="46"/>
      <c r="M1611" s="213" t="s">
        <v>19</v>
      </c>
      <c r="N1611" s="214" t="s">
        <v>46</v>
      </c>
      <c r="O1611" s="86"/>
      <c r="P1611" s="215">
        <f>O1611*H1611</f>
        <v>0</v>
      </c>
      <c r="Q1611" s="215">
        <v>0</v>
      </c>
      <c r="R1611" s="215">
        <f>Q1611*H1611</f>
        <v>0</v>
      </c>
      <c r="S1611" s="215">
        <v>0</v>
      </c>
      <c r="T1611" s="216">
        <f>S1611*H1611</f>
        <v>0</v>
      </c>
      <c r="U1611" s="40"/>
      <c r="V1611" s="40"/>
      <c r="W1611" s="40"/>
      <c r="X1611" s="40"/>
      <c r="Y1611" s="40"/>
      <c r="Z1611" s="40"/>
      <c r="AA1611" s="40"/>
      <c r="AB1611" s="40"/>
      <c r="AC1611" s="40"/>
      <c r="AD1611" s="40"/>
      <c r="AE1611" s="40"/>
      <c r="AR1611" s="217" t="s">
        <v>327</v>
      </c>
      <c r="AT1611" s="217" t="s">
        <v>124</v>
      </c>
      <c r="AU1611" s="217" t="s">
        <v>85</v>
      </c>
      <c r="AY1611" s="19" t="s">
        <v>122</v>
      </c>
      <c r="BE1611" s="218">
        <f>IF(N1611="základní",J1611,0)</f>
        <v>0</v>
      </c>
      <c r="BF1611" s="218">
        <f>IF(N1611="snížená",J1611,0)</f>
        <v>0</v>
      </c>
      <c r="BG1611" s="218">
        <f>IF(N1611="zákl. přenesená",J1611,0)</f>
        <v>0</v>
      </c>
      <c r="BH1611" s="218">
        <f>IF(N1611="sníž. přenesená",J1611,0)</f>
        <v>0</v>
      </c>
      <c r="BI1611" s="218">
        <f>IF(N1611="nulová",J1611,0)</f>
        <v>0</v>
      </c>
      <c r="BJ1611" s="19" t="s">
        <v>83</v>
      </c>
      <c r="BK1611" s="218">
        <f>ROUND(I1611*H1611,2)</f>
        <v>0</v>
      </c>
      <c r="BL1611" s="19" t="s">
        <v>327</v>
      </c>
      <c r="BM1611" s="217" t="s">
        <v>1315</v>
      </c>
    </row>
    <row r="1612" s="2" customFormat="1">
      <c r="A1612" s="40"/>
      <c r="B1612" s="41"/>
      <c r="C1612" s="42"/>
      <c r="D1612" s="219" t="s">
        <v>130</v>
      </c>
      <c r="E1612" s="42"/>
      <c r="F1612" s="220" t="s">
        <v>1316</v>
      </c>
      <c r="G1612" s="42"/>
      <c r="H1612" s="42"/>
      <c r="I1612" s="221"/>
      <c r="J1612" s="42"/>
      <c r="K1612" s="42"/>
      <c r="L1612" s="46"/>
      <c r="M1612" s="222"/>
      <c r="N1612" s="223"/>
      <c r="O1612" s="86"/>
      <c r="P1612" s="86"/>
      <c r="Q1612" s="86"/>
      <c r="R1612" s="86"/>
      <c r="S1612" s="86"/>
      <c r="T1612" s="87"/>
      <c r="U1612" s="40"/>
      <c r="V1612" s="40"/>
      <c r="W1612" s="40"/>
      <c r="X1612" s="40"/>
      <c r="Y1612" s="40"/>
      <c r="Z1612" s="40"/>
      <c r="AA1612" s="40"/>
      <c r="AB1612" s="40"/>
      <c r="AC1612" s="40"/>
      <c r="AD1612" s="40"/>
      <c r="AE1612" s="40"/>
      <c r="AT1612" s="19" t="s">
        <v>130</v>
      </c>
      <c r="AU1612" s="19" t="s">
        <v>85</v>
      </c>
    </row>
    <row r="1613" s="13" customFormat="1">
      <c r="A1613" s="13"/>
      <c r="B1613" s="224"/>
      <c r="C1613" s="225"/>
      <c r="D1613" s="226" t="s">
        <v>132</v>
      </c>
      <c r="E1613" s="227" t="s">
        <v>19</v>
      </c>
      <c r="F1613" s="228" t="s">
        <v>421</v>
      </c>
      <c r="G1613" s="225"/>
      <c r="H1613" s="227" t="s">
        <v>19</v>
      </c>
      <c r="I1613" s="229"/>
      <c r="J1613" s="225"/>
      <c r="K1613" s="225"/>
      <c r="L1613" s="230"/>
      <c r="M1613" s="231"/>
      <c r="N1613" s="232"/>
      <c r="O1613" s="232"/>
      <c r="P1613" s="232"/>
      <c r="Q1613" s="232"/>
      <c r="R1613" s="232"/>
      <c r="S1613" s="232"/>
      <c r="T1613" s="23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4" t="s">
        <v>132</v>
      </c>
      <c r="AU1613" s="234" t="s">
        <v>85</v>
      </c>
      <c r="AV1613" s="13" t="s">
        <v>83</v>
      </c>
      <c r="AW1613" s="13" t="s">
        <v>37</v>
      </c>
      <c r="AX1613" s="13" t="s">
        <v>75</v>
      </c>
      <c r="AY1613" s="234" t="s">
        <v>122</v>
      </c>
    </row>
    <row r="1614" s="14" customFormat="1">
      <c r="A1614" s="14"/>
      <c r="B1614" s="235"/>
      <c r="C1614" s="236"/>
      <c r="D1614" s="226" t="s">
        <v>132</v>
      </c>
      <c r="E1614" s="237" t="s">
        <v>19</v>
      </c>
      <c r="F1614" s="238" t="s">
        <v>1317</v>
      </c>
      <c r="G1614" s="236"/>
      <c r="H1614" s="239">
        <v>25</v>
      </c>
      <c r="I1614" s="240"/>
      <c r="J1614" s="236"/>
      <c r="K1614" s="236"/>
      <c r="L1614" s="241"/>
      <c r="M1614" s="242"/>
      <c r="N1614" s="243"/>
      <c r="O1614" s="243"/>
      <c r="P1614" s="243"/>
      <c r="Q1614" s="243"/>
      <c r="R1614" s="243"/>
      <c r="S1614" s="243"/>
      <c r="T1614" s="244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45" t="s">
        <v>132</v>
      </c>
      <c r="AU1614" s="245" t="s">
        <v>85</v>
      </c>
      <c r="AV1614" s="14" t="s">
        <v>85</v>
      </c>
      <c r="AW1614" s="14" t="s">
        <v>37</v>
      </c>
      <c r="AX1614" s="14" t="s">
        <v>75</v>
      </c>
      <c r="AY1614" s="245" t="s">
        <v>122</v>
      </c>
    </row>
    <row r="1615" s="15" customFormat="1">
      <c r="A1615" s="15"/>
      <c r="B1615" s="246"/>
      <c r="C1615" s="247"/>
      <c r="D1615" s="226" t="s">
        <v>132</v>
      </c>
      <c r="E1615" s="248" t="s">
        <v>19</v>
      </c>
      <c r="F1615" s="249" t="s">
        <v>140</v>
      </c>
      <c r="G1615" s="247"/>
      <c r="H1615" s="250">
        <v>25</v>
      </c>
      <c r="I1615" s="251"/>
      <c r="J1615" s="247"/>
      <c r="K1615" s="247"/>
      <c r="L1615" s="252"/>
      <c r="M1615" s="253"/>
      <c r="N1615" s="254"/>
      <c r="O1615" s="254"/>
      <c r="P1615" s="254"/>
      <c r="Q1615" s="254"/>
      <c r="R1615" s="254"/>
      <c r="S1615" s="254"/>
      <c r="T1615" s="255"/>
      <c r="U1615" s="15"/>
      <c r="V1615" s="15"/>
      <c r="W1615" s="15"/>
      <c r="X1615" s="15"/>
      <c r="Y1615" s="15"/>
      <c r="Z1615" s="15"/>
      <c r="AA1615" s="15"/>
      <c r="AB1615" s="15"/>
      <c r="AC1615" s="15"/>
      <c r="AD1615" s="15"/>
      <c r="AE1615" s="15"/>
      <c r="AT1615" s="256" t="s">
        <v>132</v>
      </c>
      <c r="AU1615" s="256" t="s">
        <v>85</v>
      </c>
      <c r="AV1615" s="15" t="s">
        <v>129</v>
      </c>
      <c r="AW1615" s="15" t="s">
        <v>37</v>
      </c>
      <c r="AX1615" s="15" t="s">
        <v>83</v>
      </c>
      <c r="AY1615" s="256" t="s">
        <v>122</v>
      </c>
    </row>
    <row r="1616" s="2" customFormat="1" ht="24.15" customHeight="1">
      <c r="A1616" s="40"/>
      <c r="B1616" s="41"/>
      <c r="C1616" s="206" t="s">
        <v>727</v>
      </c>
      <c r="D1616" s="206" t="s">
        <v>124</v>
      </c>
      <c r="E1616" s="207" t="s">
        <v>1318</v>
      </c>
      <c r="F1616" s="208" t="s">
        <v>1319</v>
      </c>
      <c r="G1616" s="209" t="s">
        <v>184</v>
      </c>
      <c r="H1616" s="210">
        <v>1</v>
      </c>
      <c r="I1616" s="211"/>
      <c r="J1616" s="212">
        <f>ROUND(I1616*H1616,2)</f>
        <v>0</v>
      </c>
      <c r="K1616" s="208" t="s">
        <v>128</v>
      </c>
      <c r="L1616" s="46"/>
      <c r="M1616" s="213" t="s">
        <v>19</v>
      </c>
      <c r="N1616" s="214" t="s">
        <v>46</v>
      </c>
      <c r="O1616" s="86"/>
      <c r="P1616" s="215">
        <f>O1616*H1616</f>
        <v>0</v>
      </c>
      <c r="Q1616" s="215">
        <v>0</v>
      </c>
      <c r="R1616" s="215">
        <f>Q1616*H1616</f>
        <v>0</v>
      </c>
      <c r="S1616" s="215">
        <v>0</v>
      </c>
      <c r="T1616" s="216">
        <f>S1616*H1616</f>
        <v>0</v>
      </c>
      <c r="U1616" s="40"/>
      <c r="V1616" s="40"/>
      <c r="W1616" s="40"/>
      <c r="X1616" s="40"/>
      <c r="Y1616" s="40"/>
      <c r="Z1616" s="40"/>
      <c r="AA1616" s="40"/>
      <c r="AB1616" s="40"/>
      <c r="AC1616" s="40"/>
      <c r="AD1616" s="40"/>
      <c r="AE1616" s="40"/>
      <c r="AR1616" s="217" t="s">
        <v>327</v>
      </c>
      <c r="AT1616" s="217" t="s">
        <v>124</v>
      </c>
      <c r="AU1616" s="217" t="s">
        <v>85</v>
      </c>
      <c r="AY1616" s="19" t="s">
        <v>122</v>
      </c>
      <c r="BE1616" s="218">
        <f>IF(N1616="základní",J1616,0)</f>
        <v>0</v>
      </c>
      <c r="BF1616" s="218">
        <f>IF(N1616="snížená",J1616,0)</f>
        <v>0</v>
      </c>
      <c r="BG1616" s="218">
        <f>IF(N1616="zákl. přenesená",J1616,0)</f>
        <v>0</v>
      </c>
      <c r="BH1616" s="218">
        <f>IF(N1616="sníž. přenesená",J1616,0)</f>
        <v>0</v>
      </c>
      <c r="BI1616" s="218">
        <f>IF(N1616="nulová",J1616,0)</f>
        <v>0</v>
      </c>
      <c r="BJ1616" s="19" t="s">
        <v>83</v>
      </c>
      <c r="BK1616" s="218">
        <f>ROUND(I1616*H1616,2)</f>
        <v>0</v>
      </c>
      <c r="BL1616" s="19" t="s">
        <v>327</v>
      </c>
      <c r="BM1616" s="217" t="s">
        <v>1320</v>
      </c>
    </row>
    <row r="1617" s="2" customFormat="1">
      <c r="A1617" s="40"/>
      <c r="B1617" s="41"/>
      <c r="C1617" s="42"/>
      <c r="D1617" s="219" t="s">
        <v>130</v>
      </c>
      <c r="E1617" s="42"/>
      <c r="F1617" s="220" t="s">
        <v>1321</v>
      </c>
      <c r="G1617" s="42"/>
      <c r="H1617" s="42"/>
      <c r="I1617" s="221"/>
      <c r="J1617" s="42"/>
      <c r="K1617" s="42"/>
      <c r="L1617" s="46"/>
      <c r="M1617" s="222"/>
      <c r="N1617" s="223"/>
      <c r="O1617" s="86"/>
      <c r="P1617" s="86"/>
      <c r="Q1617" s="86"/>
      <c r="R1617" s="86"/>
      <c r="S1617" s="86"/>
      <c r="T1617" s="87"/>
      <c r="U1617" s="40"/>
      <c r="V1617" s="40"/>
      <c r="W1617" s="40"/>
      <c r="X1617" s="40"/>
      <c r="Y1617" s="40"/>
      <c r="Z1617" s="40"/>
      <c r="AA1617" s="40"/>
      <c r="AB1617" s="40"/>
      <c r="AC1617" s="40"/>
      <c r="AD1617" s="40"/>
      <c r="AE1617" s="40"/>
      <c r="AT1617" s="19" t="s">
        <v>130</v>
      </c>
      <c r="AU1617" s="19" t="s">
        <v>85</v>
      </c>
    </row>
    <row r="1618" s="13" customFormat="1">
      <c r="A1618" s="13"/>
      <c r="B1618" s="224"/>
      <c r="C1618" s="225"/>
      <c r="D1618" s="226" t="s">
        <v>132</v>
      </c>
      <c r="E1618" s="227" t="s">
        <v>19</v>
      </c>
      <c r="F1618" s="228" t="s">
        <v>421</v>
      </c>
      <c r="G1618" s="225"/>
      <c r="H1618" s="227" t="s">
        <v>19</v>
      </c>
      <c r="I1618" s="229"/>
      <c r="J1618" s="225"/>
      <c r="K1618" s="225"/>
      <c r="L1618" s="230"/>
      <c r="M1618" s="231"/>
      <c r="N1618" s="232"/>
      <c r="O1618" s="232"/>
      <c r="P1618" s="232"/>
      <c r="Q1618" s="232"/>
      <c r="R1618" s="232"/>
      <c r="S1618" s="232"/>
      <c r="T1618" s="23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34" t="s">
        <v>132</v>
      </c>
      <c r="AU1618" s="234" t="s">
        <v>85</v>
      </c>
      <c r="AV1618" s="13" t="s">
        <v>83</v>
      </c>
      <c r="AW1618" s="13" t="s">
        <v>37</v>
      </c>
      <c r="AX1618" s="13" t="s">
        <v>75</v>
      </c>
      <c r="AY1618" s="234" t="s">
        <v>122</v>
      </c>
    </row>
    <row r="1619" s="14" customFormat="1">
      <c r="A1619" s="14"/>
      <c r="B1619" s="235"/>
      <c r="C1619" s="236"/>
      <c r="D1619" s="226" t="s">
        <v>132</v>
      </c>
      <c r="E1619" s="237" t="s">
        <v>19</v>
      </c>
      <c r="F1619" s="238" t="s">
        <v>83</v>
      </c>
      <c r="G1619" s="236"/>
      <c r="H1619" s="239">
        <v>1</v>
      </c>
      <c r="I1619" s="240"/>
      <c r="J1619" s="236"/>
      <c r="K1619" s="236"/>
      <c r="L1619" s="241"/>
      <c r="M1619" s="242"/>
      <c r="N1619" s="243"/>
      <c r="O1619" s="243"/>
      <c r="P1619" s="243"/>
      <c r="Q1619" s="243"/>
      <c r="R1619" s="243"/>
      <c r="S1619" s="243"/>
      <c r="T1619" s="24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45" t="s">
        <v>132</v>
      </c>
      <c r="AU1619" s="245" t="s">
        <v>85</v>
      </c>
      <c r="AV1619" s="14" t="s">
        <v>85</v>
      </c>
      <c r="AW1619" s="14" t="s">
        <v>37</v>
      </c>
      <c r="AX1619" s="14" t="s">
        <v>75</v>
      </c>
      <c r="AY1619" s="245" t="s">
        <v>122</v>
      </c>
    </row>
    <row r="1620" s="15" customFormat="1">
      <c r="A1620" s="15"/>
      <c r="B1620" s="246"/>
      <c r="C1620" s="247"/>
      <c r="D1620" s="226" t="s">
        <v>132</v>
      </c>
      <c r="E1620" s="248" t="s">
        <v>19</v>
      </c>
      <c r="F1620" s="249" t="s">
        <v>140</v>
      </c>
      <c r="G1620" s="247"/>
      <c r="H1620" s="250">
        <v>1</v>
      </c>
      <c r="I1620" s="251"/>
      <c r="J1620" s="247"/>
      <c r="K1620" s="247"/>
      <c r="L1620" s="252"/>
      <c r="M1620" s="253"/>
      <c r="N1620" s="254"/>
      <c r="O1620" s="254"/>
      <c r="P1620" s="254"/>
      <c r="Q1620" s="254"/>
      <c r="R1620" s="254"/>
      <c r="S1620" s="254"/>
      <c r="T1620" s="255"/>
      <c r="U1620" s="15"/>
      <c r="V1620" s="15"/>
      <c r="W1620" s="15"/>
      <c r="X1620" s="15"/>
      <c r="Y1620" s="15"/>
      <c r="Z1620" s="15"/>
      <c r="AA1620" s="15"/>
      <c r="AB1620" s="15"/>
      <c r="AC1620" s="15"/>
      <c r="AD1620" s="15"/>
      <c r="AE1620" s="15"/>
      <c r="AT1620" s="256" t="s">
        <v>132</v>
      </c>
      <c r="AU1620" s="256" t="s">
        <v>85</v>
      </c>
      <c r="AV1620" s="15" t="s">
        <v>129</v>
      </c>
      <c r="AW1620" s="15" t="s">
        <v>37</v>
      </c>
      <c r="AX1620" s="15" t="s">
        <v>83</v>
      </c>
      <c r="AY1620" s="256" t="s">
        <v>122</v>
      </c>
    </row>
    <row r="1621" s="2" customFormat="1" ht="24.15" customHeight="1">
      <c r="A1621" s="40"/>
      <c r="B1621" s="41"/>
      <c r="C1621" s="206" t="s">
        <v>1322</v>
      </c>
      <c r="D1621" s="206" t="s">
        <v>124</v>
      </c>
      <c r="E1621" s="207" t="s">
        <v>1323</v>
      </c>
      <c r="F1621" s="208" t="s">
        <v>1324</v>
      </c>
      <c r="G1621" s="209" t="s">
        <v>184</v>
      </c>
      <c r="H1621" s="210">
        <v>4</v>
      </c>
      <c r="I1621" s="211"/>
      <c r="J1621" s="212">
        <f>ROUND(I1621*H1621,2)</f>
        <v>0</v>
      </c>
      <c r="K1621" s="208" t="s">
        <v>128</v>
      </c>
      <c r="L1621" s="46"/>
      <c r="M1621" s="213" t="s">
        <v>19</v>
      </c>
      <c r="N1621" s="214" t="s">
        <v>46</v>
      </c>
      <c r="O1621" s="86"/>
      <c r="P1621" s="215">
        <f>O1621*H1621</f>
        <v>0</v>
      </c>
      <c r="Q1621" s="215">
        <v>0</v>
      </c>
      <c r="R1621" s="215">
        <f>Q1621*H1621</f>
        <v>0</v>
      </c>
      <c r="S1621" s="215">
        <v>0</v>
      </c>
      <c r="T1621" s="216">
        <f>S1621*H1621</f>
        <v>0</v>
      </c>
      <c r="U1621" s="40"/>
      <c r="V1621" s="40"/>
      <c r="W1621" s="40"/>
      <c r="X1621" s="40"/>
      <c r="Y1621" s="40"/>
      <c r="Z1621" s="40"/>
      <c r="AA1621" s="40"/>
      <c r="AB1621" s="40"/>
      <c r="AC1621" s="40"/>
      <c r="AD1621" s="40"/>
      <c r="AE1621" s="40"/>
      <c r="AR1621" s="217" t="s">
        <v>327</v>
      </c>
      <c r="AT1621" s="217" t="s">
        <v>124</v>
      </c>
      <c r="AU1621" s="217" t="s">
        <v>85</v>
      </c>
      <c r="AY1621" s="19" t="s">
        <v>122</v>
      </c>
      <c r="BE1621" s="218">
        <f>IF(N1621="základní",J1621,0)</f>
        <v>0</v>
      </c>
      <c r="BF1621" s="218">
        <f>IF(N1621="snížená",J1621,0)</f>
        <v>0</v>
      </c>
      <c r="BG1621" s="218">
        <f>IF(N1621="zákl. přenesená",J1621,0)</f>
        <v>0</v>
      </c>
      <c r="BH1621" s="218">
        <f>IF(N1621="sníž. přenesená",J1621,0)</f>
        <v>0</v>
      </c>
      <c r="BI1621" s="218">
        <f>IF(N1621="nulová",J1621,0)</f>
        <v>0</v>
      </c>
      <c r="BJ1621" s="19" t="s">
        <v>83</v>
      </c>
      <c r="BK1621" s="218">
        <f>ROUND(I1621*H1621,2)</f>
        <v>0</v>
      </c>
      <c r="BL1621" s="19" t="s">
        <v>327</v>
      </c>
      <c r="BM1621" s="217" t="s">
        <v>1325</v>
      </c>
    </row>
    <row r="1622" s="2" customFormat="1">
      <c r="A1622" s="40"/>
      <c r="B1622" s="41"/>
      <c r="C1622" s="42"/>
      <c r="D1622" s="219" t="s">
        <v>130</v>
      </c>
      <c r="E1622" s="42"/>
      <c r="F1622" s="220" t="s">
        <v>1326</v>
      </c>
      <c r="G1622" s="42"/>
      <c r="H1622" s="42"/>
      <c r="I1622" s="221"/>
      <c r="J1622" s="42"/>
      <c r="K1622" s="42"/>
      <c r="L1622" s="46"/>
      <c r="M1622" s="222"/>
      <c r="N1622" s="223"/>
      <c r="O1622" s="86"/>
      <c r="P1622" s="86"/>
      <c r="Q1622" s="86"/>
      <c r="R1622" s="86"/>
      <c r="S1622" s="86"/>
      <c r="T1622" s="87"/>
      <c r="U1622" s="40"/>
      <c r="V1622" s="40"/>
      <c r="W1622" s="40"/>
      <c r="X1622" s="40"/>
      <c r="Y1622" s="40"/>
      <c r="Z1622" s="40"/>
      <c r="AA1622" s="40"/>
      <c r="AB1622" s="40"/>
      <c r="AC1622" s="40"/>
      <c r="AD1622" s="40"/>
      <c r="AE1622" s="40"/>
      <c r="AT1622" s="19" t="s">
        <v>130</v>
      </c>
      <c r="AU1622" s="19" t="s">
        <v>85</v>
      </c>
    </row>
    <row r="1623" s="13" customFormat="1">
      <c r="A1623" s="13"/>
      <c r="B1623" s="224"/>
      <c r="C1623" s="225"/>
      <c r="D1623" s="226" t="s">
        <v>132</v>
      </c>
      <c r="E1623" s="227" t="s">
        <v>19</v>
      </c>
      <c r="F1623" s="228" t="s">
        <v>407</v>
      </c>
      <c r="G1623" s="225"/>
      <c r="H1623" s="227" t="s">
        <v>19</v>
      </c>
      <c r="I1623" s="229"/>
      <c r="J1623" s="225"/>
      <c r="K1623" s="225"/>
      <c r="L1623" s="230"/>
      <c r="M1623" s="231"/>
      <c r="N1623" s="232"/>
      <c r="O1623" s="232"/>
      <c r="P1623" s="232"/>
      <c r="Q1623" s="232"/>
      <c r="R1623" s="232"/>
      <c r="S1623" s="232"/>
      <c r="T1623" s="23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34" t="s">
        <v>132</v>
      </c>
      <c r="AU1623" s="234" t="s">
        <v>85</v>
      </c>
      <c r="AV1623" s="13" t="s">
        <v>83</v>
      </c>
      <c r="AW1623" s="13" t="s">
        <v>37</v>
      </c>
      <c r="AX1623" s="13" t="s">
        <v>75</v>
      </c>
      <c r="AY1623" s="234" t="s">
        <v>122</v>
      </c>
    </row>
    <row r="1624" s="14" customFormat="1">
      <c r="A1624" s="14"/>
      <c r="B1624" s="235"/>
      <c r="C1624" s="236"/>
      <c r="D1624" s="226" t="s">
        <v>132</v>
      </c>
      <c r="E1624" s="237" t="s">
        <v>19</v>
      </c>
      <c r="F1624" s="238" t="s">
        <v>129</v>
      </c>
      <c r="G1624" s="236"/>
      <c r="H1624" s="239">
        <v>4</v>
      </c>
      <c r="I1624" s="240"/>
      <c r="J1624" s="236"/>
      <c r="K1624" s="236"/>
      <c r="L1624" s="241"/>
      <c r="M1624" s="242"/>
      <c r="N1624" s="243"/>
      <c r="O1624" s="243"/>
      <c r="P1624" s="243"/>
      <c r="Q1624" s="243"/>
      <c r="R1624" s="243"/>
      <c r="S1624" s="243"/>
      <c r="T1624" s="24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45" t="s">
        <v>132</v>
      </c>
      <c r="AU1624" s="245" t="s">
        <v>85</v>
      </c>
      <c r="AV1624" s="14" t="s">
        <v>85</v>
      </c>
      <c r="AW1624" s="14" t="s">
        <v>37</v>
      </c>
      <c r="AX1624" s="14" t="s">
        <v>75</v>
      </c>
      <c r="AY1624" s="245" t="s">
        <v>122</v>
      </c>
    </row>
    <row r="1625" s="15" customFormat="1">
      <c r="A1625" s="15"/>
      <c r="B1625" s="246"/>
      <c r="C1625" s="247"/>
      <c r="D1625" s="226" t="s">
        <v>132</v>
      </c>
      <c r="E1625" s="248" t="s">
        <v>19</v>
      </c>
      <c r="F1625" s="249" t="s">
        <v>140</v>
      </c>
      <c r="G1625" s="247"/>
      <c r="H1625" s="250">
        <v>4</v>
      </c>
      <c r="I1625" s="251"/>
      <c r="J1625" s="247"/>
      <c r="K1625" s="247"/>
      <c r="L1625" s="252"/>
      <c r="M1625" s="253"/>
      <c r="N1625" s="254"/>
      <c r="O1625" s="254"/>
      <c r="P1625" s="254"/>
      <c r="Q1625" s="254"/>
      <c r="R1625" s="254"/>
      <c r="S1625" s="254"/>
      <c r="T1625" s="255"/>
      <c r="U1625" s="15"/>
      <c r="V1625" s="15"/>
      <c r="W1625" s="15"/>
      <c r="X1625" s="15"/>
      <c r="Y1625" s="15"/>
      <c r="Z1625" s="15"/>
      <c r="AA1625" s="15"/>
      <c r="AB1625" s="15"/>
      <c r="AC1625" s="15"/>
      <c r="AD1625" s="15"/>
      <c r="AE1625" s="15"/>
      <c r="AT1625" s="256" t="s">
        <v>132</v>
      </c>
      <c r="AU1625" s="256" t="s">
        <v>85</v>
      </c>
      <c r="AV1625" s="15" t="s">
        <v>129</v>
      </c>
      <c r="AW1625" s="15" t="s">
        <v>37</v>
      </c>
      <c r="AX1625" s="15" t="s">
        <v>83</v>
      </c>
      <c r="AY1625" s="256" t="s">
        <v>122</v>
      </c>
    </row>
    <row r="1626" s="2" customFormat="1" ht="24.15" customHeight="1">
      <c r="A1626" s="40"/>
      <c r="B1626" s="41"/>
      <c r="C1626" s="206" t="s">
        <v>733</v>
      </c>
      <c r="D1626" s="206" t="s">
        <v>124</v>
      </c>
      <c r="E1626" s="207" t="s">
        <v>1327</v>
      </c>
      <c r="F1626" s="208" t="s">
        <v>1328</v>
      </c>
      <c r="G1626" s="209" t="s">
        <v>184</v>
      </c>
      <c r="H1626" s="210">
        <v>1</v>
      </c>
      <c r="I1626" s="211"/>
      <c r="J1626" s="212">
        <f>ROUND(I1626*H1626,2)</f>
        <v>0</v>
      </c>
      <c r="K1626" s="208" t="s">
        <v>128</v>
      </c>
      <c r="L1626" s="46"/>
      <c r="M1626" s="213" t="s">
        <v>19</v>
      </c>
      <c r="N1626" s="214" t="s">
        <v>46</v>
      </c>
      <c r="O1626" s="86"/>
      <c r="P1626" s="215">
        <f>O1626*H1626</f>
        <v>0</v>
      </c>
      <c r="Q1626" s="215">
        <v>0</v>
      </c>
      <c r="R1626" s="215">
        <f>Q1626*H1626</f>
        <v>0</v>
      </c>
      <c r="S1626" s="215">
        <v>0</v>
      </c>
      <c r="T1626" s="216">
        <f>S1626*H1626</f>
        <v>0</v>
      </c>
      <c r="U1626" s="40"/>
      <c r="V1626" s="40"/>
      <c r="W1626" s="40"/>
      <c r="X1626" s="40"/>
      <c r="Y1626" s="40"/>
      <c r="Z1626" s="40"/>
      <c r="AA1626" s="40"/>
      <c r="AB1626" s="40"/>
      <c r="AC1626" s="40"/>
      <c r="AD1626" s="40"/>
      <c r="AE1626" s="40"/>
      <c r="AR1626" s="217" t="s">
        <v>327</v>
      </c>
      <c r="AT1626" s="217" t="s">
        <v>124</v>
      </c>
      <c r="AU1626" s="217" t="s">
        <v>85</v>
      </c>
      <c r="AY1626" s="19" t="s">
        <v>122</v>
      </c>
      <c r="BE1626" s="218">
        <f>IF(N1626="základní",J1626,0)</f>
        <v>0</v>
      </c>
      <c r="BF1626" s="218">
        <f>IF(N1626="snížená",J1626,0)</f>
        <v>0</v>
      </c>
      <c r="BG1626" s="218">
        <f>IF(N1626="zákl. přenesená",J1626,0)</f>
        <v>0</v>
      </c>
      <c r="BH1626" s="218">
        <f>IF(N1626="sníž. přenesená",J1626,0)</f>
        <v>0</v>
      </c>
      <c r="BI1626" s="218">
        <f>IF(N1626="nulová",J1626,0)</f>
        <v>0</v>
      </c>
      <c r="BJ1626" s="19" t="s">
        <v>83</v>
      </c>
      <c r="BK1626" s="218">
        <f>ROUND(I1626*H1626,2)</f>
        <v>0</v>
      </c>
      <c r="BL1626" s="19" t="s">
        <v>327</v>
      </c>
      <c r="BM1626" s="217" t="s">
        <v>1329</v>
      </c>
    </row>
    <row r="1627" s="2" customFormat="1">
      <c r="A1627" s="40"/>
      <c r="B1627" s="41"/>
      <c r="C1627" s="42"/>
      <c r="D1627" s="219" t="s">
        <v>130</v>
      </c>
      <c r="E1627" s="42"/>
      <c r="F1627" s="220" t="s">
        <v>1330</v>
      </c>
      <c r="G1627" s="42"/>
      <c r="H1627" s="42"/>
      <c r="I1627" s="221"/>
      <c r="J1627" s="42"/>
      <c r="K1627" s="42"/>
      <c r="L1627" s="46"/>
      <c r="M1627" s="222"/>
      <c r="N1627" s="223"/>
      <c r="O1627" s="86"/>
      <c r="P1627" s="86"/>
      <c r="Q1627" s="86"/>
      <c r="R1627" s="86"/>
      <c r="S1627" s="86"/>
      <c r="T1627" s="87"/>
      <c r="U1627" s="40"/>
      <c r="V1627" s="40"/>
      <c r="W1627" s="40"/>
      <c r="X1627" s="40"/>
      <c r="Y1627" s="40"/>
      <c r="Z1627" s="40"/>
      <c r="AA1627" s="40"/>
      <c r="AB1627" s="40"/>
      <c r="AC1627" s="40"/>
      <c r="AD1627" s="40"/>
      <c r="AE1627" s="40"/>
      <c r="AT1627" s="19" t="s">
        <v>130</v>
      </c>
      <c r="AU1627" s="19" t="s">
        <v>85</v>
      </c>
    </row>
    <row r="1628" s="13" customFormat="1">
      <c r="A1628" s="13"/>
      <c r="B1628" s="224"/>
      <c r="C1628" s="225"/>
      <c r="D1628" s="226" t="s">
        <v>132</v>
      </c>
      <c r="E1628" s="227" t="s">
        <v>19</v>
      </c>
      <c r="F1628" s="228" t="s">
        <v>1156</v>
      </c>
      <c r="G1628" s="225"/>
      <c r="H1628" s="227" t="s">
        <v>19</v>
      </c>
      <c r="I1628" s="229"/>
      <c r="J1628" s="225"/>
      <c r="K1628" s="225"/>
      <c r="L1628" s="230"/>
      <c r="M1628" s="231"/>
      <c r="N1628" s="232"/>
      <c r="O1628" s="232"/>
      <c r="P1628" s="232"/>
      <c r="Q1628" s="232"/>
      <c r="R1628" s="232"/>
      <c r="S1628" s="232"/>
      <c r="T1628" s="23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T1628" s="234" t="s">
        <v>132</v>
      </c>
      <c r="AU1628" s="234" t="s">
        <v>85</v>
      </c>
      <c r="AV1628" s="13" t="s">
        <v>83</v>
      </c>
      <c r="AW1628" s="13" t="s">
        <v>37</v>
      </c>
      <c r="AX1628" s="13" t="s">
        <v>75</v>
      </c>
      <c r="AY1628" s="234" t="s">
        <v>122</v>
      </c>
    </row>
    <row r="1629" s="13" customFormat="1">
      <c r="A1629" s="13"/>
      <c r="B1629" s="224"/>
      <c r="C1629" s="225"/>
      <c r="D1629" s="226" t="s">
        <v>132</v>
      </c>
      <c r="E1629" s="227" t="s">
        <v>19</v>
      </c>
      <c r="F1629" s="228" t="s">
        <v>1331</v>
      </c>
      <c r="G1629" s="225"/>
      <c r="H1629" s="227" t="s">
        <v>19</v>
      </c>
      <c r="I1629" s="229"/>
      <c r="J1629" s="225"/>
      <c r="K1629" s="225"/>
      <c r="L1629" s="230"/>
      <c r="M1629" s="231"/>
      <c r="N1629" s="232"/>
      <c r="O1629" s="232"/>
      <c r="P1629" s="232"/>
      <c r="Q1629" s="232"/>
      <c r="R1629" s="232"/>
      <c r="S1629" s="232"/>
      <c r="T1629" s="23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34" t="s">
        <v>132</v>
      </c>
      <c r="AU1629" s="234" t="s">
        <v>85</v>
      </c>
      <c r="AV1629" s="13" t="s">
        <v>83</v>
      </c>
      <c r="AW1629" s="13" t="s">
        <v>37</v>
      </c>
      <c r="AX1629" s="13" t="s">
        <v>75</v>
      </c>
      <c r="AY1629" s="234" t="s">
        <v>122</v>
      </c>
    </row>
    <row r="1630" s="14" customFormat="1">
      <c r="A1630" s="14"/>
      <c r="B1630" s="235"/>
      <c r="C1630" s="236"/>
      <c r="D1630" s="226" t="s">
        <v>132</v>
      </c>
      <c r="E1630" s="237" t="s">
        <v>19</v>
      </c>
      <c r="F1630" s="238" t="s">
        <v>83</v>
      </c>
      <c r="G1630" s="236"/>
      <c r="H1630" s="239">
        <v>1</v>
      </c>
      <c r="I1630" s="240"/>
      <c r="J1630" s="236"/>
      <c r="K1630" s="236"/>
      <c r="L1630" s="241"/>
      <c r="M1630" s="242"/>
      <c r="N1630" s="243"/>
      <c r="O1630" s="243"/>
      <c r="P1630" s="243"/>
      <c r="Q1630" s="243"/>
      <c r="R1630" s="243"/>
      <c r="S1630" s="243"/>
      <c r="T1630" s="244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45" t="s">
        <v>132</v>
      </c>
      <c r="AU1630" s="245" t="s">
        <v>85</v>
      </c>
      <c r="AV1630" s="14" t="s">
        <v>85</v>
      </c>
      <c r="AW1630" s="14" t="s">
        <v>37</v>
      </c>
      <c r="AX1630" s="14" t="s">
        <v>75</v>
      </c>
      <c r="AY1630" s="245" t="s">
        <v>122</v>
      </c>
    </row>
    <row r="1631" s="15" customFormat="1">
      <c r="A1631" s="15"/>
      <c r="B1631" s="246"/>
      <c r="C1631" s="247"/>
      <c r="D1631" s="226" t="s">
        <v>132</v>
      </c>
      <c r="E1631" s="248" t="s">
        <v>19</v>
      </c>
      <c r="F1631" s="249" t="s">
        <v>140</v>
      </c>
      <c r="G1631" s="247"/>
      <c r="H1631" s="250">
        <v>1</v>
      </c>
      <c r="I1631" s="251"/>
      <c r="J1631" s="247"/>
      <c r="K1631" s="247"/>
      <c r="L1631" s="252"/>
      <c r="M1631" s="253"/>
      <c r="N1631" s="254"/>
      <c r="O1631" s="254"/>
      <c r="P1631" s="254"/>
      <c r="Q1631" s="254"/>
      <c r="R1631" s="254"/>
      <c r="S1631" s="254"/>
      <c r="T1631" s="255"/>
      <c r="U1631" s="15"/>
      <c r="V1631" s="15"/>
      <c r="W1631" s="15"/>
      <c r="X1631" s="15"/>
      <c r="Y1631" s="15"/>
      <c r="Z1631" s="15"/>
      <c r="AA1631" s="15"/>
      <c r="AB1631" s="15"/>
      <c r="AC1631" s="15"/>
      <c r="AD1631" s="15"/>
      <c r="AE1631" s="15"/>
      <c r="AT1631" s="256" t="s">
        <v>132</v>
      </c>
      <c r="AU1631" s="256" t="s">
        <v>85</v>
      </c>
      <c r="AV1631" s="15" t="s">
        <v>129</v>
      </c>
      <c r="AW1631" s="15" t="s">
        <v>37</v>
      </c>
      <c r="AX1631" s="15" t="s">
        <v>83</v>
      </c>
      <c r="AY1631" s="256" t="s">
        <v>122</v>
      </c>
    </row>
    <row r="1632" s="2" customFormat="1" ht="37.8" customHeight="1">
      <c r="A1632" s="40"/>
      <c r="B1632" s="41"/>
      <c r="C1632" s="206" t="s">
        <v>1332</v>
      </c>
      <c r="D1632" s="206" t="s">
        <v>124</v>
      </c>
      <c r="E1632" s="207" t="s">
        <v>1333</v>
      </c>
      <c r="F1632" s="208" t="s">
        <v>1334</v>
      </c>
      <c r="G1632" s="209" t="s">
        <v>184</v>
      </c>
      <c r="H1632" s="210">
        <v>1</v>
      </c>
      <c r="I1632" s="211"/>
      <c r="J1632" s="212">
        <f>ROUND(I1632*H1632,2)</f>
        <v>0</v>
      </c>
      <c r="K1632" s="208" t="s">
        <v>128</v>
      </c>
      <c r="L1632" s="46"/>
      <c r="M1632" s="213" t="s">
        <v>19</v>
      </c>
      <c r="N1632" s="214" t="s">
        <v>46</v>
      </c>
      <c r="O1632" s="86"/>
      <c r="P1632" s="215">
        <f>O1632*H1632</f>
        <v>0</v>
      </c>
      <c r="Q1632" s="215">
        <v>0</v>
      </c>
      <c r="R1632" s="215">
        <f>Q1632*H1632</f>
        <v>0</v>
      </c>
      <c r="S1632" s="215">
        <v>0</v>
      </c>
      <c r="T1632" s="216">
        <f>S1632*H1632</f>
        <v>0</v>
      </c>
      <c r="U1632" s="40"/>
      <c r="V1632" s="40"/>
      <c r="W1632" s="40"/>
      <c r="X1632" s="40"/>
      <c r="Y1632" s="40"/>
      <c r="Z1632" s="40"/>
      <c r="AA1632" s="40"/>
      <c r="AB1632" s="40"/>
      <c r="AC1632" s="40"/>
      <c r="AD1632" s="40"/>
      <c r="AE1632" s="40"/>
      <c r="AR1632" s="217" t="s">
        <v>327</v>
      </c>
      <c r="AT1632" s="217" t="s">
        <v>124</v>
      </c>
      <c r="AU1632" s="217" t="s">
        <v>85</v>
      </c>
      <c r="AY1632" s="19" t="s">
        <v>122</v>
      </c>
      <c r="BE1632" s="218">
        <f>IF(N1632="základní",J1632,0)</f>
        <v>0</v>
      </c>
      <c r="BF1632" s="218">
        <f>IF(N1632="snížená",J1632,0)</f>
        <v>0</v>
      </c>
      <c r="BG1632" s="218">
        <f>IF(N1632="zákl. přenesená",J1632,0)</f>
        <v>0</v>
      </c>
      <c r="BH1632" s="218">
        <f>IF(N1632="sníž. přenesená",J1632,0)</f>
        <v>0</v>
      </c>
      <c r="BI1632" s="218">
        <f>IF(N1632="nulová",J1632,0)</f>
        <v>0</v>
      </c>
      <c r="BJ1632" s="19" t="s">
        <v>83</v>
      </c>
      <c r="BK1632" s="218">
        <f>ROUND(I1632*H1632,2)</f>
        <v>0</v>
      </c>
      <c r="BL1632" s="19" t="s">
        <v>327</v>
      </c>
      <c r="BM1632" s="217" t="s">
        <v>1335</v>
      </c>
    </row>
    <row r="1633" s="2" customFormat="1">
      <c r="A1633" s="40"/>
      <c r="B1633" s="41"/>
      <c r="C1633" s="42"/>
      <c r="D1633" s="219" t="s">
        <v>130</v>
      </c>
      <c r="E1633" s="42"/>
      <c r="F1633" s="220" t="s">
        <v>1336</v>
      </c>
      <c r="G1633" s="42"/>
      <c r="H1633" s="42"/>
      <c r="I1633" s="221"/>
      <c r="J1633" s="42"/>
      <c r="K1633" s="42"/>
      <c r="L1633" s="46"/>
      <c r="M1633" s="222"/>
      <c r="N1633" s="223"/>
      <c r="O1633" s="86"/>
      <c r="P1633" s="86"/>
      <c r="Q1633" s="86"/>
      <c r="R1633" s="86"/>
      <c r="S1633" s="86"/>
      <c r="T1633" s="87"/>
      <c r="U1633" s="40"/>
      <c r="V1633" s="40"/>
      <c r="W1633" s="40"/>
      <c r="X1633" s="40"/>
      <c r="Y1633" s="40"/>
      <c r="Z1633" s="40"/>
      <c r="AA1633" s="40"/>
      <c r="AB1633" s="40"/>
      <c r="AC1633" s="40"/>
      <c r="AD1633" s="40"/>
      <c r="AE1633" s="40"/>
      <c r="AT1633" s="19" t="s">
        <v>130</v>
      </c>
      <c r="AU1633" s="19" t="s">
        <v>85</v>
      </c>
    </row>
    <row r="1634" s="13" customFormat="1">
      <c r="A1634" s="13"/>
      <c r="B1634" s="224"/>
      <c r="C1634" s="225"/>
      <c r="D1634" s="226" t="s">
        <v>132</v>
      </c>
      <c r="E1634" s="227" t="s">
        <v>19</v>
      </c>
      <c r="F1634" s="228" t="s">
        <v>1156</v>
      </c>
      <c r="G1634" s="225"/>
      <c r="H1634" s="227" t="s">
        <v>19</v>
      </c>
      <c r="I1634" s="229"/>
      <c r="J1634" s="225"/>
      <c r="K1634" s="225"/>
      <c r="L1634" s="230"/>
      <c r="M1634" s="231"/>
      <c r="N1634" s="232"/>
      <c r="O1634" s="232"/>
      <c r="P1634" s="232"/>
      <c r="Q1634" s="232"/>
      <c r="R1634" s="232"/>
      <c r="S1634" s="232"/>
      <c r="T1634" s="23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34" t="s">
        <v>132</v>
      </c>
      <c r="AU1634" s="234" t="s">
        <v>85</v>
      </c>
      <c r="AV1634" s="13" t="s">
        <v>83</v>
      </c>
      <c r="AW1634" s="13" t="s">
        <v>37</v>
      </c>
      <c r="AX1634" s="13" t="s">
        <v>75</v>
      </c>
      <c r="AY1634" s="234" t="s">
        <v>122</v>
      </c>
    </row>
    <row r="1635" s="13" customFormat="1">
      <c r="A1635" s="13"/>
      <c r="B1635" s="224"/>
      <c r="C1635" s="225"/>
      <c r="D1635" s="226" t="s">
        <v>132</v>
      </c>
      <c r="E1635" s="227" t="s">
        <v>19</v>
      </c>
      <c r="F1635" s="228" t="s">
        <v>1331</v>
      </c>
      <c r="G1635" s="225"/>
      <c r="H1635" s="227" t="s">
        <v>19</v>
      </c>
      <c r="I1635" s="229"/>
      <c r="J1635" s="225"/>
      <c r="K1635" s="225"/>
      <c r="L1635" s="230"/>
      <c r="M1635" s="231"/>
      <c r="N1635" s="232"/>
      <c r="O1635" s="232"/>
      <c r="P1635" s="232"/>
      <c r="Q1635" s="232"/>
      <c r="R1635" s="232"/>
      <c r="S1635" s="232"/>
      <c r="T1635" s="23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4" t="s">
        <v>132</v>
      </c>
      <c r="AU1635" s="234" t="s">
        <v>85</v>
      </c>
      <c r="AV1635" s="13" t="s">
        <v>83</v>
      </c>
      <c r="AW1635" s="13" t="s">
        <v>37</v>
      </c>
      <c r="AX1635" s="13" t="s">
        <v>75</v>
      </c>
      <c r="AY1635" s="234" t="s">
        <v>122</v>
      </c>
    </row>
    <row r="1636" s="14" customFormat="1">
      <c r="A1636" s="14"/>
      <c r="B1636" s="235"/>
      <c r="C1636" s="236"/>
      <c r="D1636" s="226" t="s">
        <v>132</v>
      </c>
      <c r="E1636" s="237" t="s">
        <v>19</v>
      </c>
      <c r="F1636" s="238" t="s">
        <v>83</v>
      </c>
      <c r="G1636" s="236"/>
      <c r="H1636" s="239">
        <v>1</v>
      </c>
      <c r="I1636" s="240"/>
      <c r="J1636" s="236"/>
      <c r="K1636" s="236"/>
      <c r="L1636" s="241"/>
      <c r="M1636" s="242"/>
      <c r="N1636" s="243"/>
      <c r="O1636" s="243"/>
      <c r="P1636" s="243"/>
      <c r="Q1636" s="243"/>
      <c r="R1636" s="243"/>
      <c r="S1636" s="243"/>
      <c r="T1636" s="244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45" t="s">
        <v>132</v>
      </c>
      <c r="AU1636" s="245" t="s">
        <v>85</v>
      </c>
      <c r="AV1636" s="14" t="s">
        <v>85</v>
      </c>
      <c r="AW1636" s="14" t="s">
        <v>37</v>
      </c>
      <c r="AX1636" s="14" t="s">
        <v>75</v>
      </c>
      <c r="AY1636" s="245" t="s">
        <v>122</v>
      </c>
    </row>
    <row r="1637" s="15" customFormat="1">
      <c r="A1637" s="15"/>
      <c r="B1637" s="246"/>
      <c r="C1637" s="247"/>
      <c r="D1637" s="226" t="s">
        <v>132</v>
      </c>
      <c r="E1637" s="248" t="s">
        <v>19</v>
      </c>
      <c r="F1637" s="249" t="s">
        <v>140</v>
      </c>
      <c r="G1637" s="247"/>
      <c r="H1637" s="250">
        <v>1</v>
      </c>
      <c r="I1637" s="251"/>
      <c r="J1637" s="247"/>
      <c r="K1637" s="247"/>
      <c r="L1637" s="252"/>
      <c r="M1637" s="253"/>
      <c r="N1637" s="254"/>
      <c r="O1637" s="254"/>
      <c r="P1637" s="254"/>
      <c r="Q1637" s="254"/>
      <c r="R1637" s="254"/>
      <c r="S1637" s="254"/>
      <c r="T1637" s="255"/>
      <c r="U1637" s="15"/>
      <c r="V1637" s="15"/>
      <c r="W1637" s="15"/>
      <c r="X1637" s="15"/>
      <c r="Y1637" s="15"/>
      <c r="Z1637" s="15"/>
      <c r="AA1637" s="15"/>
      <c r="AB1637" s="15"/>
      <c r="AC1637" s="15"/>
      <c r="AD1637" s="15"/>
      <c r="AE1637" s="15"/>
      <c r="AT1637" s="256" t="s">
        <v>132</v>
      </c>
      <c r="AU1637" s="256" t="s">
        <v>85</v>
      </c>
      <c r="AV1637" s="15" t="s">
        <v>129</v>
      </c>
      <c r="AW1637" s="15" t="s">
        <v>37</v>
      </c>
      <c r="AX1637" s="15" t="s">
        <v>83</v>
      </c>
      <c r="AY1637" s="256" t="s">
        <v>122</v>
      </c>
    </row>
    <row r="1638" s="2" customFormat="1" ht="24.15" customHeight="1">
      <c r="A1638" s="40"/>
      <c r="B1638" s="41"/>
      <c r="C1638" s="206" t="s">
        <v>740</v>
      </c>
      <c r="D1638" s="206" t="s">
        <v>124</v>
      </c>
      <c r="E1638" s="207" t="s">
        <v>1337</v>
      </c>
      <c r="F1638" s="208" t="s">
        <v>1338</v>
      </c>
      <c r="G1638" s="209" t="s">
        <v>184</v>
      </c>
      <c r="H1638" s="210">
        <v>8</v>
      </c>
      <c r="I1638" s="211"/>
      <c r="J1638" s="212">
        <f>ROUND(I1638*H1638,2)</f>
        <v>0</v>
      </c>
      <c r="K1638" s="208" t="s">
        <v>128</v>
      </c>
      <c r="L1638" s="46"/>
      <c r="M1638" s="213" t="s">
        <v>19</v>
      </c>
      <c r="N1638" s="214" t="s">
        <v>46</v>
      </c>
      <c r="O1638" s="86"/>
      <c r="P1638" s="215">
        <f>O1638*H1638</f>
        <v>0</v>
      </c>
      <c r="Q1638" s="215">
        <v>0</v>
      </c>
      <c r="R1638" s="215">
        <f>Q1638*H1638</f>
        <v>0</v>
      </c>
      <c r="S1638" s="215">
        <v>0</v>
      </c>
      <c r="T1638" s="216">
        <f>S1638*H1638</f>
        <v>0</v>
      </c>
      <c r="U1638" s="40"/>
      <c r="V1638" s="40"/>
      <c r="W1638" s="40"/>
      <c r="X1638" s="40"/>
      <c r="Y1638" s="40"/>
      <c r="Z1638" s="40"/>
      <c r="AA1638" s="40"/>
      <c r="AB1638" s="40"/>
      <c r="AC1638" s="40"/>
      <c r="AD1638" s="40"/>
      <c r="AE1638" s="40"/>
      <c r="AR1638" s="217" t="s">
        <v>327</v>
      </c>
      <c r="AT1638" s="217" t="s">
        <v>124</v>
      </c>
      <c r="AU1638" s="217" t="s">
        <v>85</v>
      </c>
      <c r="AY1638" s="19" t="s">
        <v>122</v>
      </c>
      <c r="BE1638" s="218">
        <f>IF(N1638="základní",J1638,0)</f>
        <v>0</v>
      </c>
      <c r="BF1638" s="218">
        <f>IF(N1638="snížená",J1638,0)</f>
        <v>0</v>
      </c>
      <c r="BG1638" s="218">
        <f>IF(N1638="zákl. přenesená",J1638,0)</f>
        <v>0</v>
      </c>
      <c r="BH1638" s="218">
        <f>IF(N1638="sníž. přenesená",J1638,0)</f>
        <v>0</v>
      </c>
      <c r="BI1638" s="218">
        <f>IF(N1638="nulová",J1638,0)</f>
        <v>0</v>
      </c>
      <c r="BJ1638" s="19" t="s">
        <v>83</v>
      </c>
      <c r="BK1638" s="218">
        <f>ROUND(I1638*H1638,2)</f>
        <v>0</v>
      </c>
      <c r="BL1638" s="19" t="s">
        <v>327</v>
      </c>
      <c r="BM1638" s="217" t="s">
        <v>1339</v>
      </c>
    </row>
    <row r="1639" s="2" customFormat="1">
      <c r="A1639" s="40"/>
      <c r="B1639" s="41"/>
      <c r="C1639" s="42"/>
      <c r="D1639" s="219" t="s">
        <v>130</v>
      </c>
      <c r="E1639" s="42"/>
      <c r="F1639" s="220" t="s">
        <v>1340</v>
      </c>
      <c r="G1639" s="42"/>
      <c r="H1639" s="42"/>
      <c r="I1639" s="221"/>
      <c r="J1639" s="42"/>
      <c r="K1639" s="42"/>
      <c r="L1639" s="46"/>
      <c r="M1639" s="222"/>
      <c r="N1639" s="223"/>
      <c r="O1639" s="86"/>
      <c r="P1639" s="86"/>
      <c r="Q1639" s="86"/>
      <c r="R1639" s="86"/>
      <c r="S1639" s="86"/>
      <c r="T1639" s="87"/>
      <c r="U1639" s="40"/>
      <c r="V1639" s="40"/>
      <c r="W1639" s="40"/>
      <c r="X1639" s="40"/>
      <c r="Y1639" s="40"/>
      <c r="Z1639" s="40"/>
      <c r="AA1639" s="40"/>
      <c r="AB1639" s="40"/>
      <c r="AC1639" s="40"/>
      <c r="AD1639" s="40"/>
      <c r="AE1639" s="40"/>
      <c r="AT1639" s="19" t="s">
        <v>130</v>
      </c>
      <c r="AU1639" s="19" t="s">
        <v>85</v>
      </c>
    </row>
    <row r="1640" s="13" customFormat="1">
      <c r="A1640" s="13"/>
      <c r="B1640" s="224"/>
      <c r="C1640" s="225"/>
      <c r="D1640" s="226" t="s">
        <v>132</v>
      </c>
      <c r="E1640" s="227" t="s">
        <v>19</v>
      </c>
      <c r="F1640" s="228" t="s">
        <v>1156</v>
      </c>
      <c r="G1640" s="225"/>
      <c r="H1640" s="227" t="s">
        <v>19</v>
      </c>
      <c r="I1640" s="229"/>
      <c r="J1640" s="225"/>
      <c r="K1640" s="225"/>
      <c r="L1640" s="230"/>
      <c r="M1640" s="231"/>
      <c r="N1640" s="232"/>
      <c r="O1640" s="232"/>
      <c r="P1640" s="232"/>
      <c r="Q1640" s="232"/>
      <c r="R1640" s="232"/>
      <c r="S1640" s="232"/>
      <c r="T1640" s="23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34" t="s">
        <v>132</v>
      </c>
      <c r="AU1640" s="234" t="s">
        <v>85</v>
      </c>
      <c r="AV1640" s="13" t="s">
        <v>83</v>
      </c>
      <c r="AW1640" s="13" t="s">
        <v>37</v>
      </c>
      <c r="AX1640" s="13" t="s">
        <v>75</v>
      </c>
      <c r="AY1640" s="234" t="s">
        <v>122</v>
      </c>
    </row>
    <row r="1641" s="13" customFormat="1">
      <c r="A1641" s="13"/>
      <c r="B1641" s="224"/>
      <c r="C1641" s="225"/>
      <c r="D1641" s="226" t="s">
        <v>132</v>
      </c>
      <c r="E1641" s="227" t="s">
        <v>19</v>
      </c>
      <c r="F1641" s="228" t="s">
        <v>1341</v>
      </c>
      <c r="G1641" s="225"/>
      <c r="H1641" s="227" t="s">
        <v>19</v>
      </c>
      <c r="I1641" s="229"/>
      <c r="J1641" s="225"/>
      <c r="K1641" s="225"/>
      <c r="L1641" s="230"/>
      <c r="M1641" s="231"/>
      <c r="N1641" s="232"/>
      <c r="O1641" s="232"/>
      <c r="P1641" s="232"/>
      <c r="Q1641" s="232"/>
      <c r="R1641" s="232"/>
      <c r="S1641" s="232"/>
      <c r="T1641" s="23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4" t="s">
        <v>132</v>
      </c>
      <c r="AU1641" s="234" t="s">
        <v>85</v>
      </c>
      <c r="AV1641" s="13" t="s">
        <v>83</v>
      </c>
      <c r="AW1641" s="13" t="s">
        <v>37</v>
      </c>
      <c r="AX1641" s="13" t="s">
        <v>75</v>
      </c>
      <c r="AY1641" s="234" t="s">
        <v>122</v>
      </c>
    </row>
    <row r="1642" s="14" customFormat="1">
      <c r="A1642" s="14"/>
      <c r="B1642" s="235"/>
      <c r="C1642" s="236"/>
      <c r="D1642" s="226" t="s">
        <v>132</v>
      </c>
      <c r="E1642" s="237" t="s">
        <v>19</v>
      </c>
      <c r="F1642" s="238" t="s">
        <v>83</v>
      </c>
      <c r="G1642" s="236"/>
      <c r="H1642" s="239">
        <v>1</v>
      </c>
      <c r="I1642" s="240"/>
      <c r="J1642" s="236"/>
      <c r="K1642" s="236"/>
      <c r="L1642" s="241"/>
      <c r="M1642" s="242"/>
      <c r="N1642" s="243"/>
      <c r="O1642" s="243"/>
      <c r="P1642" s="243"/>
      <c r="Q1642" s="243"/>
      <c r="R1642" s="243"/>
      <c r="S1642" s="243"/>
      <c r="T1642" s="24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45" t="s">
        <v>132</v>
      </c>
      <c r="AU1642" s="245" t="s">
        <v>85</v>
      </c>
      <c r="AV1642" s="14" t="s">
        <v>85</v>
      </c>
      <c r="AW1642" s="14" t="s">
        <v>37</v>
      </c>
      <c r="AX1642" s="14" t="s">
        <v>75</v>
      </c>
      <c r="AY1642" s="245" t="s">
        <v>122</v>
      </c>
    </row>
    <row r="1643" s="13" customFormat="1">
      <c r="A1643" s="13"/>
      <c r="B1643" s="224"/>
      <c r="C1643" s="225"/>
      <c r="D1643" s="226" t="s">
        <v>132</v>
      </c>
      <c r="E1643" s="227" t="s">
        <v>19</v>
      </c>
      <c r="F1643" s="228" t="s">
        <v>1342</v>
      </c>
      <c r="G1643" s="225"/>
      <c r="H1643" s="227" t="s">
        <v>19</v>
      </c>
      <c r="I1643" s="229"/>
      <c r="J1643" s="225"/>
      <c r="K1643" s="225"/>
      <c r="L1643" s="230"/>
      <c r="M1643" s="231"/>
      <c r="N1643" s="232"/>
      <c r="O1643" s="232"/>
      <c r="P1643" s="232"/>
      <c r="Q1643" s="232"/>
      <c r="R1643" s="232"/>
      <c r="S1643" s="232"/>
      <c r="T1643" s="23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T1643" s="234" t="s">
        <v>132</v>
      </c>
      <c r="AU1643" s="234" t="s">
        <v>85</v>
      </c>
      <c r="AV1643" s="13" t="s">
        <v>83</v>
      </c>
      <c r="AW1643" s="13" t="s">
        <v>37</v>
      </c>
      <c r="AX1643" s="13" t="s">
        <v>75</v>
      </c>
      <c r="AY1643" s="234" t="s">
        <v>122</v>
      </c>
    </row>
    <row r="1644" s="14" customFormat="1">
      <c r="A1644" s="14"/>
      <c r="B1644" s="235"/>
      <c r="C1644" s="236"/>
      <c r="D1644" s="226" t="s">
        <v>132</v>
      </c>
      <c r="E1644" s="237" t="s">
        <v>19</v>
      </c>
      <c r="F1644" s="238" t="s">
        <v>83</v>
      </c>
      <c r="G1644" s="236"/>
      <c r="H1644" s="239">
        <v>1</v>
      </c>
      <c r="I1644" s="240"/>
      <c r="J1644" s="236"/>
      <c r="K1644" s="236"/>
      <c r="L1644" s="241"/>
      <c r="M1644" s="242"/>
      <c r="N1644" s="243"/>
      <c r="O1644" s="243"/>
      <c r="P1644" s="243"/>
      <c r="Q1644" s="243"/>
      <c r="R1644" s="243"/>
      <c r="S1644" s="243"/>
      <c r="T1644" s="244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45" t="s">
        <v>132</v>
      </c>
      <c r="AU1644" s="245" t="s">
        <v>85</v>
      </c>
      <c r="AV1644" s="14" t="s">
        <v>85</v>
      </c>
      <c r="AW1644" s="14" t="s">
        <v>37</v>
      </c>
      <c r="AX1644" s="14" t="s">
        <v>75</v>
      </c>
      <c r="AY1644" s="245" t="s">
        <v>122</v>
      </c>
    </row>
    <row r="1645" s="13" customFormat="1">
      <c r="A1645" s="13"/>
      <c r="B1645" s="224"/>
      <c r="C1645" s="225"/>
      <c r="D1645" s="226" t="s">
        <v>132</v>
      </c>
      <c r="E1645" s="227" t="s">
        <v>19</v>
      </c>
      <c r="F1645" s="228" t="s">
        <v>1343</v>
      </c>
      <c r="G1645" s="225"/>
      <c r="H1645" s="227" t="s">
        <v>19</v>
      </c>
      <c r="I1645" s="229"/>
      <c r="J1645" s="225"/>
      <c r="K1645" s="225"/>
      <c r="L1645" s="230"/>
      <c r="M1645" s="231"/>
      <c r="N1645" s="232"/>
      <c r="O1645" s="232"/>
      <c r="P1645" s="232"/>
      <c r="Q1645" s="232"/>
      <c r="R1645" s="232"/>
      <c r="S1645" s="232"/>
      <c r="T1645" s="23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34" t="s">
        <v>132</v>
      </c>
      <c r="AU1645" s="234" t="s">
        <v>85</v>
      </c>
      <c r="AV1645" s="13" t="s">
        <v>83</v>
      </c>
      <c r="AW1645" s="13" t="s">
        <v>37</v>
      </c>
      <c r="AX1645" s="13" t="s">
        <v>75</v>
      </c>
      <c r="AY1645" s="234" t="s">
        <v>122</v>
      </c>
    </row>
    <row r="1646" s="14" customFormat="1">
      <c r="A1646" s="14"/>
      <c r="B1646" s="235"/>
      <c r="C1646" s="236"/>
      <c r="D1646" s="226" t="s">
        <v>132</v>
      </c>
      <c r="E1646" s="237" t="s">
        <v>19</v>
      </c>
      <c r="F1646" s="238" t="s">
        <v>83</v>
      </c>
      <c r="G1646" s="236"/>
      <c r="H1646" s="239">
        <v>1</v>
      </c>
      <c r="I1646" s="240"/>
      <c r="J1646" s="236"/>
      <c r="K1646" s="236"/>
      <c r="L1646" s="241"/>
      <c r="M1646" s="242"/>
      <c r="N1646" s="243"/>
      <c r="O1646" s="243"/>
      <c r="P1646" s="243"/>
      <c r="Q1646" s="243"/>
      <c r="R1646" s="243"/>
      <c r="S1646" s="243"/>
      <c r="T1646" s="244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45" t="s">
        <v>132</v>
      </c>
      <c r="AU1646" s="245" t="s">
        <v>85</v>
      </c>
      <c r="AV1646" s="14" t="s">
        <v>85</v>
      </c>
      <c r="AW1646" s="14" t="s">
        <v>37</v>
      </c>
      <c r="AX1646" s="14" t="s">
        <v>75</v>
      </c>
      <c r="AY1646" s="245" t="s">
        <v>122</v>
      </c>
    </row>
    <row r="1647" s="13" customFormat="1">
      <c r="A1647" s="13"/>
      <c r="B1647" s="224"/>
      <c r="C1647" s="225"/>
      <c r="D1647" s="226" t="s">
        <v>132</v>
      </c>
      <c r="E1647" s="227" t="s">
        <v>19</v>
      </c>
      <c r="F1647" s="228" t="s">
        <v>1344</v>
      </c>
      <c r="G1647" s="225"/>
      <c r="H1647" s="227" t="s">
        <v>19</v>
      </c>
      <c r="I1647" s="229"/>
      <c r="J1647" s="225"/>
      <c r="K1647" s="225"/>
      <c r="L1647" s="230"/>
      <c r="M1647" s="231"/>
      <c r="N1647" s="232"/>
      <c r="O1647" s="232"/>
      <c r="P1647" s="232"/>
      <c r="Q1647" s="232"/>
      <c r="R1647" s="232"/>
      <c r="S1647" s="232"/>
      <c r="T1647" s="23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34" t="s">
        <v>132</v>
      </c>
      <c r="AU1647" s="234" t="s">
        <v>85</v>
      </c>
      <c r="AV1647" s="13" t="s">
        <v>83</v>
      </c>
      <c r="AW1647" s="13" t="s">
        <v>37</v>
      </c>
      <c r="AX1647" s="13" t="s">
        <v>75</v>
      </c>
      <c r="AY1647" s="234" t="s">
        <v>122</v>
      </c>
    </row>
    <row r="1648" s="14" customFormat="1">
      <c r="A1648" s="14"/>
      <c r="B1648" s="235"/>
      <c r="C1648" s="236"/>
      <c r="D1648" s="226" t="s">
        <v>132</v>
      </c>
      <c r="E1648" s="237" t="s">
        <v>19</v>
      </c>
      <c r="F1648" s="238" t="s">
        <v>83</v>
      </c>
      <c r="G1648" s="236"/>
      <c r="H1648" s="239">
        <v>1</v>
      </c>
      <c r="I1648" s="240"/>
      <c r="J1648" s="236"/>
      <c r="K1648" s="236"/>
      <c r="L1648" s="241"/>
      <c r="M1648" s="242"/>
      <c r="N1648" s="243"/>
      <c r="O1648" s="243"/>
      <c r="P1648" s="243"/>
      <c r="Q1648" s="243"/>
      <c r="R1648" s="243"/>
      <c r="S1648" s="243"/>
      <c r="T1648" s="24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45" t="s">
        <v>132</v>
      </c>
      <c r="AU1648" s="245" t="s">
        <v>85</v>
      </c>
      <c r="AV1648" s="14" t="s">
        <v>85</v>
      </c>
      <c r="AW1648" s="14" t="s">
        <v>37</v>
      </c>
      <c r="AX1648" s="14" t="s">
        <v>75</v>
      </c>
      <c r="AY1648" s="245" t="s">
        <v>122</v>
      </c>
    </row>
    <row r="1649" s="13" customFormat="1">
      <c r="A1649" s="13"/>
      <c r="B1649" s="224"/>
      <c r="C1649" s="225"/>
      <c r="D1649" s="226" t="s">
        <v>132</v>
      </c>
      <c r="E1649" s="227" t="s">
        <v>19</v>
      </c>
      <c r="F1649" s="228" t="s">
        <v>1345</v>
      </c>
      <c r="G1649" s="225"/>
      <c r="H1649" s="227" t="s">
        <v>19</v>
      </c>
      <c r="I1649" s="229"/>
      <c r="J1649" s="225"/>
      <c r="K1649" s="225"/>
      <c r="L1649" s="230"/>
      <c r="M1649" s="231"/>
      <c r="N1649" s="232"/>
      <c r="O1649" s="232"/>
      <c r="P1649" s="232"/>
      <c r="Q1649" s="232"/>
      <c r="R1649" s="232"/>
      <c r="S1649" s="232"/>
      <c r="T1649" s="23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T1649" s="234" t="s">
        <v>132</v>
      </c>
      <c r="AU1649" s="234" t="s">
        <v>85</v>
      </c>
      <c r="AV1649" s="13" t="s">
        <v>83</v>
      </c>
      <c r="AW1649" s="13" t="s">
        <v>37</v>
      </c>
      <c r="AX1649" s="13" t="s">
        <v>75</v>
      </c>
      <c r="AY1649" s="234" t="s">
        <v>122</v>
      </c>
    </row>
    <row r="1650" s="14" customFormat="1">
      <c r="A1650" s="14"/>
      <c r="B1650" s="235"/>
      <c r="C1650" s="236"/>
      <c r="D1650" s="226" t="s">
        <v>132</v>
      </c>
      <c r="E1650" s="237" t="s">
        <v>19</v>
      </c>
      <c r="F1650" s="238" t="s">
        <v>83</v>
      </c>
      <c r="G1650" s="236"/>
      <c r="H1650" s="239">
        <v>1</v>
      </c>
      <c r="I1650" s="240"/>
      <c r="J1650" s="236"/>
      <c r="K1650" s="236"/>
      <c r="L1650" s="241"/>
      <c r="M1650" s="242"/>
      <c r="N1650" s="243"/>
      <c r="O1650" s="243"/>
      <c r="P1650" s="243"/>
      <c r="Q1650" s="243"/>
      <c r="R1650" s="243"/>
      <c r="S1650" s="243"/>
      <c r="T1650" s="244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T1650" s="245" t="s">
        <v>132</v>
      </c>
      <c r="AU1650" s="245" t="s">
        <v>85</v>
      </c>
      <c r="AV1650" s="14" t="s">
        <v>85</v>
      </c>
      <c r="AW1650" s="14" t="s">
        <v>37</v>
      </c>
      <c r="AX1650" s="14" t="s">
        <v>75</v>
      </c>
      <c r="AY1650" s="245" t="s">
        <v>122</v>
      </c>
    </row>
    <row r="1651" s="13" customFormat="1">
      <c r="A1651" s="13"/>
      <c r="B1651" s="224"/>
      <c r="C1651" s="225"/>
      <c r="D1651" s="226" t="s">
        <v>132</v>
      </c>
      <c r="E1651" s="227" t="s">
        <v>19</v>
      </c>
      <c r="F1651" s="228" t="s">
        <v>1346</v>
      </c>
      <c r="G1651" s="225"/>
      <c r="H1651" s="227" t="s">
        <v>19</v>
      </c>
      <c r="I1651" s="229"/>
      <c r="J1651" s="225"/>
      <c r="K1651" s="225"/>
      <c r="L1651" s="230"/>
      <c r="M1651" s="231"/>
      <c r="N1651" s="232"/>
      <c r="O1651" s="232"/>
      <c r="P1651" s="232"/>
      <c r="Q1651" s="232"/>
      <c r="R1651" s="232"/>
      <c r="S1651" s="232"/>
      <c r="T1651" s="23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T1651" s="234" t="s">
        <v>132</v>
      </c>
      <c r="AU1651" s="234" t="s">
        <v>85</v>
      </c>
      <c r="AV1651" s="13" t="s">
        <v>83</v>
      </c>
      <c r="AW1651" s="13" t="s">
        <v>37</v>
      </c>
      <c r="AX1651" s="13" t="s">
        <v>75</v>
      </c>
      <c r="AY1651" s="234" t="s">
        <v>122</v>
      </c>
    </row>
    <row r="1652" s="14" customFormat="1">
      <c r="A1652" s="14"/>
      <c r="B1652" s="235"/>
      <c r="C1652" s="236"/>
      <c r="D1652" s="226" t="s">
        <v>132</v>
      </c>
      <c r="E1652" s="237" t="s">
        <v>19</v>
      </c>
      <c r="F1652" s="238" t="s">
        <v>83</v>
      </c>
      <c r="G1652" s="236"/>
      <c r="H1652" s="239">
        <v>1</v>
      </c>
      <c r="I1652" s="240"/>
      <c r="J1652" s="236"/>
      <c r="K1652" s="236"/>
      <c r="L1652" s="241"/>
      <c r="M1652" s="242"/>
      <c r="N1652" s="243"/>
      <c r="O1652" s="243"/>
      <c r="P1652" s="243"/>
      <c r="Q1652" s="243"/>
      <c r="R1652" s="243"/>
      <c r="S1652" s="243"/>
      <c r="T1652" s="24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45" t="s">
        <v>132</v>
      </c>
      <c r="AU1652" s="245" t="s">
        <v>85</v>
      </c>
      <c r="AV1652" s="14" t="s">
        <v>85</v>
      </c>
      <c r="AW1652" s="14" t="s">
        <v>37</v>
      </c>
      <c r="AX1652" s="14" t="s">
        <v>75</v>
      </c>
      <c r="AY1652" s="245" t="s">
        <v>122</v>
      </c>
    </row>
    <row r="1653" s="13" customFormat="1">
      <c r="A1653" s="13"/>
      <c r="B1653" s="224"/>
      <c r="C1653" s="225"/>
      <c r="D1653" s="226" t="s">
        <v>132</v>
      </c>
      <c r="E1653" s="227" t="s">
        <v>19</v>
      </c>
      <c r="F1653" s="228" t="s">
        <v>1347</v>
      </c>
      <c r="G1653" s="225"/>
      <c r="H1653" s="227" t="s">
        <v>19</v>
      </c>
      <c r="I1653" s="229"/>
      <c r="J1653" s="225"/>
      <c r="K1653" s="225"/>
      <c r="L1653" s="230"/>
      <c r="M1653" s="231"/>
      <c r="N1653" s="232"/>
      <c r="O1653" s="232"/>
      <c r="P1653" s="232"/>
      <c r="Q1653" s="232"/>
      <c r="R1653" s="232"/>
      <c r="S1653" s="232"/>
      <c r="T1653" s="23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T1653" s="234" t="s">
        <v>132</v>
      </c>
      <c r="AU1653" s="234" t="s">
        <v>85</v>
      </c>
      <c r="AV1653" s="13" t="s">
        <v>83</v>
      </c>
      <c r="AW1653" s="13" t="s">
        <v>37</v>
      </c>
      <c r="AX1653" s="13" t="s">
        <v>75</v>
      </c>
      <c r="AY1653" s="234" t="s">
        <v>122</v>
      </c>
    </row>
    <row r="1654" s="14" customFormat="1">
      <c r="A1654" s="14"/>
      <c r="B1654" s="235"/>
      <c r="C1654" s="236"/>
      <c r="D1654" s="226" t="s">
        <v>132</v>
      </c>
      <c r="E1654" s="237" t="s">
        <v>19</v>
      </c>
      <c r="F1654" s="238" t="s">
        <v>85</v>
      </c>
      <c r="G1654" s="236"/>
      <c r="H1654" s="239">
        <v>2</v>
      </c>
      <c r="I1654" s="240"/>
      <c r="J1654" s="236"/>
      <c r="K1654" s="236"/>
      <c r="L1654" s="241"/>
      <c r="M1654" s="242"/>
      <c r="N1654" s="243"/>
      <c r="O1654" s="243"/>
      <c r="P1654" s="243"/>
      <c r="Q1654" s="243"/>
      <c r="R1654" s="243"/>
      <c r="S1654" s="243"/>
      <c r="T1654" s="24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45" t="s">
        <v>132</v>
      </c>
      <c r="AU1654" s="245" t="s">
        <v>85</v>
      </c>
      <c r="AV1654" s="14" t="s">
        <v>85</v>
      </c>
      <c r="AW1654" s="14" t="s">
        <v>37</v>
      </c>
      <c r="AX1654" s="14" t="s">
        <v>75</v>
      </c>
      <c r="AY1654" s="245" t="s">
        <v>122</v>
      </c>
    </row>
    <row r="1655" s="15" customFormat="1">
      <c r="A1655" s="15"/>
      <c r="B1655" s="246"/>
      <c r="C1655" s="247"/>
      <c r="D1655" s="226" t="s">
        <v>132</v>
      </c>
      <c r="E1655" s="248" t="s">
        <v>19</v>
      </c>
      <c r="F1655" s="249" t="s">
        <v>140</v>
      </c>
      <c r="G1655" s="247"/>
      <c r="H1655" s="250">
        <v>8</v>
      </c>
      <c r="I1655" s="251"/>
      <c r="J1655" s="247"/>
      <c r="K1655" s="247"/>
      <c r="L1655" s="252"/>
      <c r="M1655" s="253"/>
      <c r="N1655" s="254"/>
      <c r="O1655" s="254"/>
      <c r="P1655" s="254"/>
      <c r="Q1655" s="254"/>
      <c r="R1655" s="254"/>
      <c r="S1655" s="254"/>
      <c r="T1655" s="255"/>
      <c r="U1655" s="15"/>
      <c r="V1655" s="15"/>
      <c r="W1655" s="15"/>
      <c r="X1655" s="15"/>
      <c r="Y1655" s="15"/>
      <c r="Z1655" s="15"/>
      <c r="AA1655" s="15"/>
      <c r="AB1655" s="15"/>
      <c r="AC1655" s="15"/>
      <c r="AD1655" s="15"/>
      <c r="AE1655" s="15"/>
      <c r="AT1655" s="256" t="s">
        <v>132</v>
      </c>
      <c r="AU1655" s="256" t="s">
        <v>85</v>
      </c>
      <c r="AV1655" s="15" t="s">
        <v>129</v>
      </c>
      <c r="AW1655" s="15" t="s">
        <v>37</v>
      </c>
      <c r="AX1655" s="15" t="s">
        <v>83</v>
      </c>
      <c r="AY1655" s="256" t="s">
        <v>122</v>
      </c>
    </row>
    <row r="1656" s="2" customFormat="1" ht="24.15" customHeight="1">
      <c r="A1656" s="40"/>
      <c r="B1656" s="41"/>
      <c r="C1656" s="206" t="s">
        <v>1348</v>
      </c>
      <c r="D1656" s="206" t="s">
        <v>124</v>
      </c>
      <c r="E1656" s="207" t="s">
        <v>1349</v>
      </c>
      <c r="F1656" s="208" t="s">
        <v>1350</v>
      </c>
      <c r="G1656" s="209" t="s">
        <v>184</v>
      </c>
      <c r="H1656" s="210">
        <v>9</v>
      </c>
      <c r="I1656" s="211"/>
      <c r="J1656" s="212">
        <f>ROUND(I1656*H1656,2)</f>
        <v>0</v>
      </c>
      <c r="K1656" s="208" t="s">
        <v>128</v>
      </c>
      <c r="L1656" s="46"/>
      <c r="M1656" s="213" t="s">
        <v>19</v>
      </c>
      <c r="N1656" s="214" t="s">
        <v>46</v>
      </c>
      <c r="O1656" s="86"/>
      <c r="P1656" s="215">
        <f>O1656*H1656</f>
        <v>0</v>
      </c>
      <c r="Q1656" s="215">
        <v>0</v>
      </c>
      <c r="R1656" s="215">
        <f>Q1656*H1656</f>
        <v>0</v>
      </c>
      <c r="S1656" s="215">
        <v>0</v>
      </c>
      <c r="T1656" s="216">
        <f>S1656*H1656</f>
        <v>0</v>
      </c>
      <c r="U1656" s="40"/>
      <c r="V1656" s="40"/>
      <c r="W1656" s="40"/>
      <c r="X1656" s="40"/>
      <c r="Y1656" s="40"/>
      <c r="Z1656" s="40"/>
      <c r="AA1656" s="40"/>
      <c r="AB1656" s="40"/>
      <c r="AC1656" s="40"/>
      <c r="AD1656" s="40"/>
      <c r="AE1656" s="40"/>
      <c r="AR1656" s="217" t="s">
        <v>327</v>
      </c>
      <c r="AT1656" s="217" t="s">
        <v>124</v>
      </c>
      <c r="AU1656" s="217" t="s">
        <v>85</v>
      </c>
      <c r="AY1656" s="19" t="s">
        <v>122</v>
      </c>
      <c r="BE1656" s="218">
        <f>IF(N1656="základní",J1656,0)</f>
        <v>0</v>
      </c>
      <c r="BF1656" s="218">
        <f>IF(N1656="snížená",J1656,0)</f>
        <v>0</v>
      </c>
      <c r="BG1656" s="218">
        <f>IF(N1656="zákl. přenesená",J1656,0)</f>
        <v>0</v>
      </c>
      <c r="BH1656" s="218">
        <f>IF(N1656="sníž. přenesená",J1656,0)</f>
        <v>0</v>
      </c>
      <c r="BI1656" s="218">
        <f>IF(N1656="nulová",J1656,0)</f>
        <v>0</v>
      </c>
      <c r="BJ1656" s="19" t="s">
        <v>83</v>
      </c>
      <c r="BK1656" s="218">
        <f>ROUND(I1656*H1656,2)</f>
        <v>0</v>
      </c>
      <c r="BL1656" s="19" t="s">
        <v>327</v>
      </c>
      <c r="BM1656" s="217" t="s">
        <v>1351</v>
      </c>
    </row>
    <row r="1657" s="2" customFormat="1">
      <c r="A1657" s="40"/>
      <c r="B1657" s="41"/>
      <c r="C1657" s="42"/>
      <c r="D1657" s="219" t="s">
        <v>130</v>
      </c>
      <c r="E1657" s="42"/>
      <c r="F1657" s="220" t="s">
        <v>1352</v>
      </c>
      <c r="G1657" s="42"/>
      <c r="H1657" s="42"/>
      <c r="I1657" s="221"/>
      <c r="J1657" s="42"/>
      <c r="K1657" s="42"/>
      <c r="L1657" s="46"/>
      <c r="M1657" s="222"/>
      <c r="N1657" s="223"/>
      <c r="O1657" s="86"/>
      <c r="P1657" s="86"/>
      <c r="Q1657" s="86"/>
      <c r="R1657" s="86"/>
      <c r="S1657" s="86"/>
      <c r="T1657" s="87"/>
      <c r="U1657" s="40"/>
      <c r="V1657" s="40"/>
      <c r="W1657" s="40"/>
      <c r="X1657" s="40"/>
      <c r="Y1657" s="40"/>
      <c r="Z1657" s="40"/>
      <c r="AA1657" s="40"/>
      <c r="AB1657" s="40"/>
      <c r="AC1657" s="40"/>
      <c r="AD1657" s="40"/>
      <c r="AE1657" s="40"/>
      <c r="AT1657" s="19" t="s">
        <v>130</v>
      </c>
      <c r="AU1657" s="19" t="s">
        <v>85</v>
      </c>
    </row>
    <row r="1658" s="13" customFormat="1">
      <c r="A1658" s="13"/>
      <c r="B1658" s="224"/>
      <c r="C1658" s="225"/>
      <c r="D1658" s="226" t="s">
        <v>132</v>
      </c>
      <c r="E1658" s="227" t="s">
        <v>19</v>
      </c>
      <c r="F1658" s="228" t="s">
        <v>1156</v>
      </c>
      <c r="G1658" s="225"/>
      <c r="H1658" s="227" t="s">
        <v>19</v>
      </c>
      <c r="I1658" s="229"/>
      <c r="J1658" s="225"/>
      <c r="K1658" s="225"/>
      <c r="L1658" s="230"/>
      <c r="M1658" s="231"/>
      <c r="N1658" s="232"/>
      <c r="O1658" s="232"/>
      <c r="P1658" s="232"/>
      <c r="Q1658" s="232"/>
      <c r="R1658" s="232"/>
      <c r="S1658" s="232"/>
      <c r="T1658" s="23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34" t="s">
        <v>132</v>
      </c>
      <c r="AU1658" s="234" t="s">
        <v>85</v>
      </c>
      <c r="AV1658" s="13" t="s">
        <v>83</v>
      </c>
      <c r="AW1658" s="13" t="s">
        <v>37</v>
      </c>
      <c r="AX1658" s="13" t="s">
        <v>75</v>
      </c>
      <c r="AY1658" s="234" t="s">
        <v>122</v>
      </c>
    </row>
    <row r="1659" s="13" customFormat="1">
      <c r="A1659" s="13"/>
      <c r="B1659" s="224"/>
      <c r="C1659" s="225"/>
      <c r="D1659" s="226" t="s">
        <v>132</v>
      </c>
      <c r="E1659" s="227" t="s">
        <v>19</v>
      </c>
      <c r="F1659" s="228" t="s">
        <v>1353</v>
      </c>
      <c r="G1659" s="225"/>
      <c r="H1659" s="227" t="s">
        <v>19</v>
      </c>
      <c r="I1659" s="229"/>
      <c r="J1659" s="225"/>
      <c r="K1659" s="225"/>
      <c r="L1659" s="230"/>
      <c r="M1659" s="231"/>
      <c r="N1659" s="232"/>
      <c r="O1659" s="232"/>
      <c r="P1659" s="232"/>
      <c r="Q1659" s="232"/>
      <c r="R1659" s="232"/>
      <c r="S1659" s="232"/>
      <c r="T1659" s="23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T1659" s="234" t="s">
        <v>132</v>
      </c>
      <c r="AU1659" s="234" t="s">
        <v>85</v>
      </c>
      <c r="AV1659" s="13" t="s">
        <v>83</v>
      </c>
      <c r="AW1659" s="13" t="s">
        <v>37</v>
      </c>
      <c r="AX1659" s="13" t="s">
        <v>75</v>
      </c>
      <c r="AY1659" s="234" t="s">
        <v>122</v>
      </c>
    </row>
    <row r="1660" s="14" customFormat="1">
      <c r="A1660" s="14"/>
      <c r="B1660" s="235"/>
      <c r="C1660" s="236"/>
      <c r="D1660" s="226" t="s">
        <v>132</v>
      </c>
      <c r="E1660" s="237" t="s">
        <v>19</v>
      </c>
      <c r="F1660" s="238" t="s">
        <v>83</v>
      </c>
      <c r="G1660" s="236"/>
      <c r="H1660" s="239">
        <v>1</v>
      </c>
      <c r="I1660" s="240"/>
      <c r="J1660" s="236"/>
      <c r="K1660" s="236"/>
      <c r="L1660" s="241"/>
      <c r="M1660" s="242"/>
      <c r="N1660" s="243"/>
      <c r="O1660" s="243"/>
      <c r="P1660" s="243"/>
      <c r="Q1660" s="243"/>
      <c r="R1660" s="243"/>
      <c r="S1660" s="243"/>
      <c r="T1660" s="244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45" t="s">
        <v>132</v>
      </c>
      <c r="AU1660" s="245" t="s">
        <v>85</v>
      </c>
      <c r="AV1660" s="14" t="s">
        <v>85</v>
      </c>
      <c r="AW1660" s="14" t="s">
        <v>37</v>
      </c>
      <c r="AX1660" s="14" t="s">
        <v>75</v>
      </c>
      <c r="AY1660" s="245" t="s">
        <v>122</v>
      </c>
    </row>
    <row r="1661" s="13" customFormat="1">
      <c r="A1661" s="13"/>
      <c r="B1661" s="224"/>
      <c r="C1661" s="225"/>
      <c r="D1661" s="226" t="s">
        <v>132</v>
      </c>
      <c r="E1661" s="227" t="s">
        <v>19</v>
      </c>
      <c r="F1661" s="228" t="s">
        <v>1354</v>
      </c>
      <c r="G1661" s="225"/>
      <c r="H1661" s="227" t="s">
        <v>19</v>
      </c>
      <c r="I1661" s="229"/>
      <c r="J1661" s="225"/>
      <c r="K1661" s="225"/>
      <c r="L1661" s="230"/>
      <c r="M1661" s="231"/>
      <c r="N1661" s="232"/>
      <c r="O1661" s="232"/>
      <c r="P1661" s="232"/>
      <c r="Q1661" s="232"/>
      <c r="R1661" s="232"/>
      <c r="S1661" s="232"/>
      <c r="T1661" s="23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34" t="s">
        <v>132</v>
      </c>
      <c r="AU1661" s="234" t="s">
        <v>85</v>
      </c>
      <c r="AV1661" s="13" t="s">
        <v>83</v>
      </c>
      <c r="AW1661" s="13" t="s">
        <v>37</v>
      </c>
      <c r="AX1661" s="13" t="s">
        <v>75</v>
      </c>
      <c r="AY1661" s="234" t="s">
        <v>122</v>
      </c>
    </row>
    <row r="1662" s="14" customFormat="1">
      <c r="A1662" s="14"/>
      <c r="B1662" s="235"/>
      <c r="C1662" s="236"/>
      <c r="D1662" s="226" t="s">
        <v>132</v>
      </c>
      <c r="E1662" s="237" t="s">
        <v>19</v>
      </c>
      <c r="F1662" s="238" t="s">
        <v>83</v>
      </c>
      <c r="G1662" s="236"/>
      <c r="H1662" s="239">
        <v>1</v>
      </c>
      <c r="I1662" s="240"/>
      <c r="J1662" s="236"/>
      <c r="K1662" s="236"/>
      <c r="L1662" s="241"/>
      <c r="M1662" s="242"/>
      <c r="N1662" s="243"/>
      <c r="O1662" s="243"/>
      <c r="P1662" s="243"/>
      <c r="Q1662" s="243"/>
      <c r="R1662" s="243"/>
      <c r="S1662" s="243"/>
      <c r="T1662" s="24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45" t="s">
        <v>132</v>
      </c>
      <c r="AU1662" s="245" t="s">
        <v>85</v>
      </c>
      <c r="AV1662" s="14" t="s">
        <v>85</v>
      </c>
      <c r="AW1662" s="14" t="s">
        <v>37</v>
      </c>
      <c r="AX1662" s="14" t="s">
        <v>75</v>
      </c>
      <c r="AY1662" s="245" t="s">
        <v>122</v>
      </c>
    </row>
    <row r="1663" s="13" customFormat="1">
      <c r="A1663" s="13"/>
      <c r="B1663" s="224"/>
      <c r="C1663" s="225"/>
      <c r="D1663" s="226" t="s">
        <v>132</v>
      </c>
      <c r="E1663" s="227" t="s">
        <v>19</v>
      </c>
      <c r="F1663" s="228" t="s">
        <v>1355</v>
      </c>
      <c r="G1663" s="225"/>
      <c r="H1663" s="227" t="s">
        <v>19</v>
      </c>
      <c r="I1663" s="229"/>
      <c r="J1663" s="225"/>
      <c r="K1663" s="225"/>
      <c r="L1663" s="230"/>
      <c r="M1663" s="231"/>
      <c r="N1663" s="232"/>
      <c r="O1663" s="232"/>
      <c r="P1663" s="232"/>
      <c r="Q1663" s="232"/>
      <c r="R1663" s="232"/>
      <c r="S1663" s="232"/>
      <c r="T1663" s="23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4" t="s">
        <v>132</v>
      </c>
      <c r="AU1663" s="234" t="s">
        <v>85</v>
      </c>
      <c r="AV1663" s="13" t="s">
        <v>83</v>
      </c>
      <c r="AW1663" s="13" t="s">
        <v>37</v>
      </c>
      <c r="AX1663" s="13" t="s">
        <v>75</v>
      </c>
      <c r="AY1663" s="234" t="s">
        <v>122</v>
      </c>
    </row>
    <row r="1664" s="14" customFormat="1">
      <c r="A1664" s="14"/>
      <c r="B1664" s="235"/>
      <c r="C1664" s="236"/>
      <c r="D1664" s="226" t="s">
        <v>132</v>
      </c>
      <c r="E1664" s="237" t="s">
        <v>19</v>
      </c>
      <c r="F1664" s="238" t="s">
        <v>83</v>
      </c>
      <c r="G1664" s="236"/>
      <c r="H1664" s="239">
        <v>1</v>
      </c>
      <c r="I1664" s="240"/>
      <c r="J1664" s="236"/>
      <c r="K1664" s="236"/>
      <c r="L1664" s="241"/>
      <c r="M1664" s="242"/>
      <c r="N1664" s="243"/>
      <c r="O1664" s="243"/>
      <c r="P1664" s="243"/>
      <c r="Q1664" s="243"/>
      <c r="R1664" s="243"/>
      <c r="S1664" s="243"/>
      <c r="T1664" s="244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45" t="s">
        <v>132</v>
      </c>
      <c r="AU1664" s="245" t="s">
        <v>85</v>
      </c>
      <c r="AV1664" s="14" t="s">
        <v>85</v>
      </c>
      <c r="AW1664" s="14" t="s">
        <v>37</v>
      </c>
      <c r="AX1664" s="14" t="s">
        <v>75</v>
      </c>
      <c r="AY1664" s="245" t="s">
        <v>122</v>
      </c>
    </row>
    <row r="1665" s="13" customFormat="1">
      <c r="A1665" s="13"/>
      <c r="B1665" s="224"/>
      <c r="C1665" s="225"/>
      <c r="D1665" s="226" t="s">
        <v>132</v>
      </c>
      <c r="E1665" s="227" t="s">
        <v>19</v>
      </c>
      <c r="F1665" s="228" t="s">
        <v>1356</v>
      </c>
      <c r="G1665" s="225"/>
      <c r="H1665" s="227" t="s">
        <v>19</v>
      </c>
      <c r="I1665" s="229"/>
      <c r="J1665" s="225"/>
      <c r="K1665" s="225"/>
      <c r="L1665" s="230"/>
      <c r="M1665" s="231"/>
      <c r="N1665" s="232"/>
      <c r="O1665" s="232"/>
      <c r="P1665" s="232"/>
      <c r="Q1665" s="232"/>
      <c r="R1665" s="232"/>
      <c r="S1665" s="232"/>
      <c r="T1665" s="23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34" t="s">
        <v>132</v>
      </c>
      <c r="AU1665" s="234" t="s">
        <v>85</v>
      </c>
      <c r="AV1665" s="13" t="s">
        <v>83</v>
      </c>
      <c r="AW1665" s="13" t="s">
        <v>37</v>
      </c>
      <c r="AX1665" s="13" t="s">
        <v>75</v>
      </c>
      <c r="AY1665" s="234" t="s">
        <v>122</v>
      </c>
    </row>
    <row r="1666" s="14" customFormat="1">
      <c r="A1666" s="14"/>
      <c r="B1666" s="235"/>
      <c r="C1666" s="236"/>
      <c r="D1666" s="226" t="s">
        <v>132</v>
      </c>
      <c r="E1666" s="237" t="s">
        <v>19</v>
      </c>
      <c r="F1666" s="238" t="s">
        <v>83</v>
      </c>
      <c r="G1666" s="236"/>
      <c r="H1666" s="239">
        <v>1</v>
      </c>
      <c r="I1666" s="240"/>
      <c r="J1666" s="236"/>
      <c r="K1666" s="236"/>
      <c r="L1666" s="241"/>
      <c r="M1666" s="242"/>
      <c r="N1666" s="243"/>
      <c r="O1666" s="243"/>
      <c r="P1666" s="243"/>
      <c r="Q1666" s="243"/>
      <c r="R1666" s="243"/>
      <c r="S1666" s="243"/>
      <c r="T1666" s="244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45" t="s">
        <v>132</v>
      </c>
      <c r="AU1666" s="245" t="s">
        <v>85</v>
      </c>
      <c r="AV1666" s="14" t="s">
        <v>85</v>
      </c>
      <c r="AW1666" s="14" t="s">
        <v>37</v>
      </c>
      <c r="AX1666" s="14" t="s">
        <v>75</v>
      </c>
      <c r="AY1666" s="245" t="s">
        <v>122</v>
      </c>
    </row>
    <row r="1667" s="13" customFormat="1">
      <c r="A1667" s="13"/>
      <c r="B1667" s="224"/>
      <c r="C1667" s="225"/>
      <c r="D1667" s="226" t="s">
        <v>132</v>
      </c>
      <c r="E1667" s="227" t="s">
        <v>19</v>
      </c>
      <c r="F1667" s="228" t="s">
        <v>1357</v>
      </c>
      <c r="G1667" s="225"/>
      <c r="H1667" s="227" t="s">
        <v>19</v>
      </c>
      <c r="I1667" s="229"/>
      <c r="J1667" s="225"/>
      <c r="K1667" s="225"/>
      <c r="L1667" s="230"/>
      <c r="M1667" s="231"/>
      <c r="N1667" s="232"/>
      <c r="O1667" s="232"/>
      <c r="P1667" s="232"/>
      <c r="Q1667" s="232"/>
      <c r="R1667" s="232"/>
      <c r="S1667" s="232"/>
      <c r="T1667" s="23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34" t="s">
        <v>132</v>
      </c>
      <c r="AU1667" s="234" t="s">
        <v>85</v>
      </c>
      <c r="AV1667" s="13" t="s">
        <v>83</v>
      </c>
      <c r="AW1667" s="13" t="s">
        <v>37</v>
      </c>
      <c r="AX1667" s="13" t="s">
        <v>75</v>
      </c>
      <c r="AY1667" s="234" t="s">
        <v>122</v>
      </c>
    </row>
    <row r="1668" s="14" customFormat="1">
      <c r="A1668" s="14"/>
      <c r="B1668" s="235"/>
      <c r="C1668" s="236"/>
      <c r="D1668" s="226" t="s">
        <v>132</v>
      </c>
      <c r="E1668" s="237" t="s">
        <v>19</v>
      </c>
      <c r="F1668" s="238" t="s">
        <v>83</v>
      </c>
      <c r="G1668" s="236"/>
      <c r="H1668" s="239">
        <v>1</v>
      </c>
      <c r="I1668" s="240"/>
      <c r="J1668" s="236"/>
      <c r="K1668" s="236"/>
      <c r="L1668" s="241"/>
      <c r="M1668" s="242"/>
      <c r="N1668" s="243"/>
      <c r="O1668" s="243"/>
      <c r="P1668" s="243"/>
      <c r="Q1668" s="243"/>
      <c r="R1668" s="243"/>
      <c r="S1668" s="243"/>
      <c r="T1668" s="244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45" t="s">
        <v>132</v>
      </c>
      <c r="AU1668" s="245" t="s">
        <v>85</v>
      </c>
      <c r="AV1668" s="14" t="s">
        <v>85</v>
      </c>
      <c r="AW1668" s="14" t="s">
        <v>37</v>
      </c>
      <c r="AX1668" s="14" t="s">
        <v>75</v>
      </c>
      <c r="AY1668" s="245" t="s">
        <v>122</v>
      </c>
    </row>
    <row r="1669" s="13" customFormat="1">
      <c r="A1669" s="13"/>
      <c r="B1669" s="224"/>
      <c r="C1669" s="225"/>
      <c r="D1669" s="226" t="s">
        <v>132</v>
      </c>
      <c r="E1669" s="227" t="s">
        <v>19</v>
      </c>
      <c r="F1669" s="228" t="s">
        <v>1358</v>
      </c>
      <c r="G1669" s="225"/>
      <c r="H1669" s="227" t="s">
        <v>19</v>
      </c>
      <c r="I1669" s="229"/>
      <c r="J1669" s="225"/>
      <c r="K1669" s="225"/>
      <c r="L1669" s="230"/>
      <c r="M1669" s="231"/>
      <c r="N1669" s="232"/>
      <c r="O1669" s="232"/>
      <c r="P1669" s="232"/>
      <c r="Q1669" s="232"/>
      <c r="R1669" s="232"/>
      <c r="S1669" s="232"/>
      <c r="T1669" s="23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4" t="s">
        <v>132</v>
      </c>
      <c r="AU1669" s="234" t="s">
        <v>85</v>
      </c>
      <c r="AV1669" s="13" t="s">
        <v>83</v>
      </c>
      <c r="AW1669" s="13" t="s">
        <v>37</v>
      </c>
      <c r="AX1669" s="13" t="s">
        <v>75</v>
      </c>
      <c r="AY1669" s="234" t="s">
        <v>122</v>
      </c>
    </row>
    <row r="1670" s="14" customFormat="1">
      <c r="A1670" s="14"/>
      <c r="B1670" s="235"/>
      <c r="C1670" s="236"/>
      <c r="D1670" s="226" t="s">
        <v>132</v>
      </c>
      <c r="E1670" s="237" t="s">
        <v>19</v>
      </c>
      <c r="F1670" s="238" t="s">
        <v>83</v>
      </c>
      <c r="G1670" s="236"/>
      <c r="H1670" s="239">
        <v>1</v>
      </c>
      <c r="I1670" s="240"/>
      <c r="J1670" s="236"/>
      <c r="K1670" s="236"/>
      <c r="L1670" s="241"/>
      <c r="M1670" s="242"/>
      <c r="N1670" s="243"/>
      <c r="O1670" s="243"/>
      <c r="P1670" s="243"/>
      <c r="Q1670" s="243"/>
      <c r="R1670" s="243"/>
      <c r="S1670" s="243"/>
      <c r="T1670" s="24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45" t="s">
        <v>132</v>
      </c>
      <c r="AU1670" s="245" t="s">
        <v>85</v>
      </c>
      <c r="AV1670" s="14" t="s">
        <v>85</v>
      </c>
      <c r="AW1670" s="14" t="s">
        <v>37</v>
      </c>
      <c r="AX1670" s="14" t="s">
        <v>75</v>
      </c>
      <c r="AY1670" s="245" t="s">
        <v>122</v>
      </c>
    </row>
    <row r="1671" s="13" customFormat="1">
      <c r="A1671" s="13"/>
      <c r="B1671" s="224"/>
      <c r="C1671" s="225"/>
      <c r="D1671" s="226" t="s">
        <v>132</v>
      </c>
      <c r="E1671" s="227" t="s">
        <v>19</v>
      </c>
      <c r="F1671" s="228" t="s">
        <v>1359</v>
      </c>
      <c r="G1671" s="225"/>
      <c r="H1671" s="227" t="s">
        <v>19</v>
      </c>
      <c r="I1671" s="229"/>
      <c r="J1671" s="225"/>
      <c r="K1671" s="225"/>
      <c r="L1671" s="230"/>
      <c r="M1671" s="231"/>
      <c r="N1671" s="232"/>
      <c r="O1671" s="232"/>
      <c r="P1671" s="232"/>
      <c r="Q1671" s="232"/>
      <c r="R1671" s="232"/>
      <c r="S1671" s="232"/>
      <c r="T1671" s="23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34" t="s">
        <v>132</v>
      </c>
      <c r="AU1671" s="234" t="s">
        <v>85</v>
      </c>
      <c r="AV1671" s="13" t="s">
        <v>83</v>
      </c>
      <c r="AW1671" s="13" t="s">
        <v>37</v>
      </c>
      <c r="AX1671" s="13" t="s">
        <v>75</v>
      </c>
      <c r="AY1671" s="234" t="s">
        <v>122</v>
      </c>
    </row>
    <row r="1672" s="14" customFormat="1">
      <c r="A1672" s="14"/>
      <c r="B1672" s="235"/>
      <c r="C1672" s="236"/>
      <c r="D1672" s="226" t="s">
        <v>132</v>
      </c>
      <c r="E1672" s="237" t="s">
        <v>19</v>
      </c>
      <c r="F1672" s="238" t="s">
        <v>83</v>
      </c>
      <c r="G1672" s="236"/>
      <c r="H1672" s="239">
        <v>1</v>
      </c>
      <c r="I1672" s="240"/>
      <c r="J1672" s="236"/>
      <c r="K1672" s="236"/>
      <c r="L1672" s="241"/>
      <c r="M1672" s="242"/>
      <c r="N1672" s="243"/>
      <c r="O1672" s="243"/>
      <c r="P1672" s="243"/>
      <c r="Q1672" s="243"/>
      <c r="R1672" s="243"/>
      <c r="S1672" s="243"/>
      <c r="T1672" s="24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45" t="s">
        <v>132</v>
      </c>
      <c r="AU1672" s="245" t="s">
        <v>85</v>
      </c>
      <c r="AV1672" s="14" t="s">
        <v>85</v>
      </c>
      <c r="AW1672" s="14" t="s">
        <v>37</v>
      </c>
      <c r="AX1672" s="14" t="s">
        <v>75</v>
      </c>
      <c r="AY1672" s="245" t="s">
        <v>122</v>
      </c>
    </row>
    <row r="1673" s="13" customFormat="1">
      <c r="A1673" s="13"/>
      <c r="B1673" s="224"/>
      <c r="C1673" s="225"/>
      <c r="D1673" s="226" t="s">
        <v>132</v>
      </c>
      <c r="E1673" s="227" t="s">
        <v>19</v>
      </c>
      <c r="F1673" s="228" t="s">
        <v>1360</v>
      </c>
      <c r="G1673" s="225"/>
      <c r="H1673" s="227" t="s">
        <v>19</v>
      </c>
      <c r="I1673" s="229"/>
      <c r="J1673" s="225"/>
      <c r="K1673" s="225"/>
      <c r="L1673" s="230"/>
      <c r="M1673" s="231"/>
      <c r="N1673" s="232"/>
      <c r="O1673" s="232"/>
      <c r="P1673" s="232"/>
      <c r="Q1673" s="232"/>
      <c r="R1673" s="232"/>
      <c r="S1673" s="232"/>
      <c r="T1673" s="23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T1673" s="234" t="s">
        <v>132</v>
      </c>
      <c r="AU1673" s="234" t="s">
        <v>85</v>
      </c>
      <c r="AV1673" s="13" t="s">
        <v>83</v>
      </c>
      <c r="AW1673" s="13" t="s">
        <v>37</v>
      </c>
      <c r="AX1673" s="13" t="s">
        <v>75</v>
      </c>
      <c r="AY1673" s="234" t="s">
        <v>122</v>
      </c>
    </row>
    <row r="1674" s="14" customFormat="1">
      <c r="A1674" s="14"/>
      <c r="B1674" s="235"/>
      <c r="C1674" s="236"/>
      <c r="D1674" s="226" t="s">
        <v>132</v>
      </c>
      <c r="E1674" s="237" t="s">
        <v>19</v>
      </c>
      <c r="F1674" s="238" t="s">
        <v>83</v>
      </c>
      <c r="G1674" s="236"/>
      <c r="H1674" s="239">
        <v>1</v>
      </c>
      <c r="I1674" s="240"/>
      <c r="J1674" s="236"/>
      <c r="K1674" s="236"/>
      <c r="L1674" s="241"/>
      <c r="M1674" s="242"/>
      <c r="N1674" s="243"/>
      <c r="O1674" s="243"/>
      <c r="P1674" s="243"/>
      <c r="Q1674" s="243"/>
      <c r="R1674" s="243"/>
      <c r="S1674" s="243"/>
      <c r="T1674" s="24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45" t="s">
        <v>132</v>
      </c>
      <c r="AU1674" s="245" t="s">
        <v>85</v>
      </c>
      <c r="AV1674" s="14" t="s">
        <v>85</v>
      </c>
      <c r="AW1674" s="14" t="s">
        <v>37</v>
      </c>
      <c r="AX1674" s="14" t="s">
        <v>75</v>
      </c>
      <c r="AY1674" s="245" t="s">
        <v>122</v>
      </c>
    </row>
    <row r="1675" s="13" customFormat="1">
      <c r="A1675" s="13"/>
      <c r="B1675" s="224"/>
      <c r="C1675" s="225"/>
      <c r="D1675" s="226" t="s">
        <v>132</v>
      </c>
      <c r="E1675" s="227" t="s">
        <v>19</v>
      </c>
      <c r="F1675" s="228" t="s">
        <v>1361</v>
      </c>
      <c r="G1675" s="225"/>
      <c r="H1675" s="227" t="s">
        <v>19</v>
      </c>
      <c r="I1675" s="229"/>
      <c r="J1675" s="225"/>
      <c r="K1675" s="225"/>
      <c r="L1675" s="230"/>
      <c r="M1675" s="231"/>
      <c r="N1675" s="232"/>
      <c r="O1675" s="232"/>
      <c r="P1675" s="232"/>
      <c r="Q1675" s="232"/>
      <c r="R1675" s="232"/>
      <c r="S1675" s="232"/>
      <c r="T1675" s="23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T1675" s="234" t="s">
        <v>132</v>
      </c>
      <c r="AU1675" s="234" t="s">
        <v>85</v>
      </c>
      <c r="AV1675" s="13" t="s">
        <v>83</v>
      </c>
      <c r="AW1675" s="13" t="s">
        <v>37</v>
      </c>
      <c r="AX1675" s="13" t="s">
        <v>75</v>
      </c>
      <c r="AY1675" s="234" t="s">
        <v>122</v>
      </c>
    </row>
    <row r="1676" s="14" customFormat="1">
      <c r="A1676" s="14"/>
      <c r="B1676" s="235"/>
      <c r="C1676" s="236"/>
      <c r="D1676" s="226" t="s">
        <v>132</v>
      </c>
      <c r="E1676" s="237" t="s">
        <v>19</v>
      </c>
      <c r="F1676" s="238" t="s">
        <v>83</v>
      </c>
      <c r="G1676" s="236"/>
      <c r="H1676" s="239">
        <v>1</v>
      </c>
      <c r="I1676" s="240"/>
      <c r="J1676" s="236"/>
      <c r="K1676" s="236"/>
      <c r="L1676" s="241"/>
      <c r="M1676" s="242"/>
      <c r="N1676" s="243"/>
      <c r="O1676" s="243"/>
      <c r="P1676" s="243"/>
      <c r="Q1676" s="243"/>
      <c r="R1676" s="243"/>
      <c r="S1676" s="243"/>
      <c r="T1676" s="244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45" t="s">
        <v>132</v>
      </c>
      <c r="AU1676" s="245" t="s">
        <v>85</v>
      </c>
      <c r="AV1676" s="14" t="s">
        <v>85</v>
      </c>
      <c r="AW1676" s="14" t="s">
        <v>37</v>
      </c>
      <c r="AX1676" s="14" t="s">
        <v>75</v>
      </c>
      <c r="AY1676" s="245" t="s">
        <v>122</v>
      </c>
    </row>
    <row r="1677" s="15" customFormat="1">
      <c r="A1677" s="15"/>
      <c r="B1677" s="246"/>
      <c r="C1677" s="247"/>
      <c r="D1677" s="226" t="s">
        <v>132</v>
      </c>
      <c r="E1677" s="248" t="s">
        <v>19</v>
      </c>
      <c r="F1677" s="249" t="s">
        <v>140</v>
      </c>
      <c r="G1677" s="247"/>
      <c r="H1677" s="250">
        <v>9</v>
      </c>
      <c r="I1677" s="251"/>
      <c r="J1677" s="247"/>
      <c r="K1677" s="247"/>
      <c r="L1677" s="252"/>
      <c r="M1677" s="253"/>
      <c r="N1677" s="254"/>
      <c r="O1677" s="254"/>
      <c r="P1677" s="254"/>
      <c r="Q1677" s="254"/>
      <c r="R1677" s="254"/>
      <c r="S1677" s="254"/>
      <c r="T1677" s="255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56" t="s">
        <v>132</v>
      </c>
      <c r="AU1677" s="256" t="s">
        <v>85</v>
      </c>
      <c r="AV1677" s="15" t="s">
        <v>129</v>
      </c>
      <c r="AW1677" s="15" t="s">
        <v>37</v>
      </c>
      <c r="AX1677" s="15" t="s">
        <v>83</v>
      </c>
      <c r="AY1677" s="256" t="s">
        <v>122</v>
      </c>
    </row>
    <row r="1678" s="2" customFormat="1" ht="24.15" customHeight="1">
      <c r="A1678" s="40"/>
      <c r="B1678" s="41"/>
      <c r="C1678" s="206" t="s">
        <v>745</v>
      </c>
      <c r="D1678" s="206" t="s">
        <v>124</v>
      </c>
      <c r="E1678" s="207" t="s">
        <v>1362</v>
      </c>
      <c r="F1678" s="208" t="s">
        <v>1363</v>
      </c>
      <c r="G1678" s="209" t="s">
        <v>184</v>
      </c>
      <c r="H1678" s="210">
        <v>7</v>
      </c>
      <c r="I1678" s="211"/>
      <c r="J1678" s="212">
        <f>ROUND(I1678*H1678,2)</f>
        <v>0</v>
      </c>
      <c r="K1678" s="208" t="s">
        <v>128</v>
      </c>
      <c r="L1678" s="46"/>
      <c r="M1678" s="213" t="s">
        <v>19</v>
      </c>
      <c r="N1678" s="214" t="s">
        <v>46</v>
      </c>
      <c r="O1678" s="86"/>
      <c r="P1678" s="215">
        <f>O1678*H1678</f>
        <v>0</v>
      </c>
      <c r="Q1678" s="215">
        <v>0</v>
      </c>
      <c r="R1678" s="215">
        <f>Q1678*H1678</f>
        <v>0</v>
      </c>
      <c r="S1678" s="215">
        <v>0</v>
      </c>
      <c r="T1678" s="216">
        <f>S1678*H1678</f>
        <v>0</v>
      </c>
      <c r="U1678" s="40"/>
      <c r="V1678" s="40"/>
      <c r="W1678" s="40"/>
      <c r="X1678" s="40"/>
      <c r="Y1678" s="40"/>
      <c r="Z1678" s="40"/>
      <c r="AA1678" s="40"/>
      <c r="AB1678" s="40"/>
      <c r="AC1678" s="40"/>
      <c r="AD1678" s="40"/>
      <c r="AE1678" s="40"/>
      <c r="AR1678" s="217" t="s">
        <v>327</v>
      </c>
      <c r="AT1678" s="217" t="s">
        <v>124</v>
      </c>
      <c r="AU1678" s="217" t="s">
        <v>85</v>
      </c>
      <c r="AY1678" s="19" t="s">
        <v>122</v>
      </c>
      <c r="BE1678" s="218">
        <f>IF(N1678="základní",J1678,0)</f>
        <v>0</v>
      </c>
      <c r="BF1678" s="218">
        <f>IF(N1678="snížená",J1678,0)</f>
        <v>0</v>
      </c>
      <c r="BG1678" s="218">
        <f>IF(N1678="zákl. přenesená",J1678,0)</f>
        <v>0</v>
      </c>
      <c r="BH1678" s="218">
        <f>IF(N1678="sníž. přenesená",J1678,0)</f>
        <v>0</v>
      </c>
      <c r="BI1678" s="218">
        <f>IF(N1678="nulová",J1678,0)</f>
        <v>0</v>
      </c>
      <c r="BJ1678" s="19" t="s">
        <v>83</v>
      </c>
      <c r="BK1678" s="218">
        <f>ROUND(I1678*H1678,2)</f>
        <v>0</v>
      </c>
      <c r="BL1678" s="19" t="s">
        <v>327</v>
      </c>
      <c r="BM1678" s="217" t="s">
        <v>1364</v>
      </c>
    </row>
    <row r="1679" s="2" customFormat="1">
      <c r="A1679" s="40"/>
      <c r="B1679" s="41"/>
      <c r="C1679" s="42"/>
      <c r="D1679" s="219" t="s">
        <v>130</v>
      </c>
      <c r="E1679" s="42"/>
      <c r="F1679" s="220" t="s">
        <v>1365</v>
      </c>
      <c r="G1679" s="42"/>
      <c r="H1679" s="42"/>
      <c r="I1679" s="221"/>
      <c r="J1679" s="42"/>
      <c r="K1679" s="42"/>
      <c r="L1679" s="46"/>
      <c r="M1679" s="222"/>
      <c r="N1679" s="223"/>
      <c r="O1679" s="86"/>
      <c r="P1679" s="86"/>
      <c r="Q1679" s="86"/>
      <c r="R1679" s="86"/>
      <c r="S1679" s="86"/>
      <c r="T1679" s="87"/>
      <c r="U1679" s="40"/>
      <c r="V1679" s="40"/>
      <c r="W1679" s="40"/>
      <c r="X1679" s="40"/>
      <c r="Y1679" s="40"/>
      <c r="Z1679" s="40"/>
      <c r="AA1679" s="40"/>
      <c r="AB1679" s="40"/>
      <c r="AC1679" s="40"/>
      <c r="AD1679" s="40"/>
      <c r="AE1679" s="40"/>
      <c r="AT1679" s="19" t="s">
        <v>130</v>
      </c>
      <c r="AU1679" s="19" t="s">
        <v>85</v>
      </c>
    </row>
    <row r="1680" s="13" customFormat="1">
      <c r="A1680" s="13"/>
      <c r="B1680" s="224"/>
      <c r="C1680" s="225"/>
      <c r="D1680" s="226" t="s">
        <v>132</v>
      </c>
      <c r="E1680" s="227" t="s">
        <v>19</v>
      </c>
      <c r="F1680" s="228" t="s">
        <v>1156</v>
      </c>
      <c r="G1680" s="225"/>
      <c r="H1680" s="227" t="s">
        <v>19</v>
      </c>
      <c r="I1680" s="229"/>
      <c r="J1680" s="225"/>
      <c r="K1680" s="225"/>
      <c r="L1680" s="230"/>
      <c r="M1680" s="231"/>
      <c r="N1680" s="232"/>
      <c r="O1680" s="232"/>
      <c r="P1680" s="232"/>
      <c r="Q1680" s="232"/>
      <c r="R1680" s="232"/>
      <c r="S1680" s="232"/>
      <c r="T1680" s="23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T1680" s="234" t="s">
        <v>132</v>
      </c>
      <c r="AU1680" s="234" t="s">
        <v>85</v>
      </c>
      <c r="AV1680" s="13" t="s">
        <v>83</v>
      </c>
      <c r="AW1680" s="13" t="s">
        <v>37</v>
      </c>
      <c r="AX1680" s="13" t="s">
        <v>75</v>
      </c>
      <c r="AY1680" s="234" t="s">
        <v>122</v>
      </c>
    </row>
    <row r="1681" s="13" customFormat="1">
      <c r="A1681" s="13"/>
      <c r="B1681" s="224"/>
      <c r="C1681" s="225"/>
      <c r="D1681" s="226" t="s">
        <v>132</v>
      </c>
      <c r="E1681" s="227" t="s">
        <v>19</v>
      </c>
      <c r="F1681" s="228" t="s">
        <v>1366</v>
      </c>
      <c r="G1681" s="225"/>
      <c r="H1681" s="227" t="s">
        <v>19</v>
      </c>
      <c r="I1681" s="229"/>
      <c r="J1681" s="225"/>
      <c r="K1681" s="225"/>
      <c r="L1681" s="230"/>
      <c r="M1681" s="231"/>
      <c r="N1681" s="232"/>
      <c r="O1681" s="232"/>
      <c r="P1681" s="232"/>
      <c r="Q1681" s="232"/>
      <c r="R1681" s="232"/>
      <c r="S1681" s="232"/>
      <c r="T1681" s="23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34" t="s">
        <v>132</v>
      </c>
      <c r="AU1681" s="234" t="s">
        <v>85</v>
      </c>
      <c r="AV1681" s="13" t="s">
        <v>83</v>
      </c>
      <c r="AW1681" s="13" t="s">
        <v>37</v>
      </c>
      <c r="AX1681" s="13" t="s">
        <v>75</v>
      </c>
      <c r="AY1681" s="234" t="s">
        <v>122</v>
      </c>
    </row>
    <row r="1682" s="14" customFormat="1">
      <c r="A1682" s="14"/>
      <c r="B1682" s="235"/>
      <c r="C1682" s="236"/>
      <c r="D1682" s="226" t="s">
        <v>132</v>
      </c>
      <c r="E1682" s="237" t="s">
        <v>19</v>
      </c>
      <c r="F1682" s="238" t="s">
        <v>176</v>
      </c>
      <c r="G1682" s="236"/>
      <c r="H1682" s="239">
        <v>7</v>
      </c>
      <c r="I1682" s="240"/>
      <c r="J1682" s="236"/>
      <c r="K1682" s="236"/>
      <c r="L1682" s="241"/>
      <c r="M1682" s="242"/>
      <c r="N1682" s="243"/>
      <c r="O1682" s="243"/>
      <c r="P1682" s="243"/>
      <c r="Q1682" s="243"/>
      <c r="R1682" s="243"/>
      <c r="S1682" s="243"/>
      <c r="T1682" s="244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45" t="s">
        <v>132</v>
      </c>
      <c r="AU1682" s="245" t="s">
        <v>85</v>
      </c>
      <c r="AV1682" s="14" t="s">
        <v>85</v>
      </c>
      <c r="AW1682" s="14" t="s">
        <v>37</v>
      </c>
      <c r="AX1682" s="14" t="s">
        <v>75</v>
      </c>
      <c r="AY1682" s="245" t="s">
        <v>122</v>
      </c>
    </row>
    <row r="1683" s="15" customFormat="1">
      <c r="A1683" s="15"/>
      <c r="B1683" s="246"/>
      <c r="C1683" s="247"/>
      <c r="D1683" s="226" t="s">
        <v>132</v>
      </c>
      <c r="E1683" s="248" t="s">
        <v>19</v>
      </c>
      <c r="F1683" s="249" t="s">
        <v>140</v>
      </c>
      <c r="G1683" s="247"/>
      <c r="H1683" s="250">
        <v>7</v>
      </c>
      <c r="I1683" s="251"/>
      <c r="J1683" s="247"/>
      <c r="K1683" s="247"/>
      <c r="L1683" s="252"/>
      <c r="M1683" s="253"/>
      <c r="N1683" s="254"/>
      <c r="O1683" s="254"/>
      <c r="P1683" s="254"/>
      <c r="Q1683" s="254"/>
      <c r="R1683" s="254"/>
      <c r="S1683" s="254"/>
      <c r="T1683" s="255"/>
      <c r="U1683" s="15"/>
      <c r="V1683" s="15"/>
      <c r="W1683" s="15"/>
      <c r="X1683" s="15"/>
      <c r="Y1683" s="15"/>
      <c r="Z1683" s="15"/>
      <c r="AA1683" s="15"/>
      <c r="AB1683" s="15"/>
      <c r="AC1683" s="15"/>
      <c r="AD1683" s="15"/>
      <c r="AE1683" s="15"/>
      <c r="AT1683" s="256" t="s">
        <v>132</v>
      </c>
      <c r="AU1683" s="256" t="s">
        <v>85</v>
      </c>
      <c r="AV1683" s="15" t="s">
        <v>129</v>
      </c>
      <c r="AW1683" s="15" t="s">
        <v>37</v>
      </c>
      <c r="AX1683" s="15" t="s">
        <v>83</v>
      </c>
      <c r="AY1683" s="256" t="s">
        <v>122</v>
      </c>
    </row>
    <row r="1684" s="2" customFormat="1" ht="16.5" customHeight="1">
      <c r="A1684" s="40"/>
      <c r="B1684" s="41"/>
      <c r="C1684" s="206" t="s">
        <v>1367</v>
      </c>
      <c r="D1684" s="206" t="s">
        <v>124</v>
      </c>
      <c r="E1684" s="207" t="s">
        <v>1368</v>
      </c>
      <c r="F1684" s="208" t="s">
        <v>1369</v>
      </c>
      <c r="G1684" s="209" t="s">
        <v>184</v>
      </c>
      <c r="H1684" s="210">
        <v>13</v>
      </c>
      <c r="I1684" s="211"/>
      <c r="J1684" s="212">
        <f>ROUND(I1684*H1684,2)</f>
        <v>0</v>
      </c>
      <c r="K1684" s="208" t="s">
        <v>128</v>
      </c>
      <c r="L1684" s="46"/>
      <c r="M1684" s="213" t="s">
        <v>19</v>
      </c>
      <c r="N1684" s="214" t="s">
        <v>46</v>
      </c>
      <c r="O1684" s="86"/>
      <c r="P1684" s="215">
        <f>O1684*H1684</f>
        <v>0</v>
      </c>
      <c r="Q1684" s="215">
        <v>0</v>
      </c>
      <c r="R1684" s="215">
        <f>Q1684*H1684</f>
        <v>0</v>
      </c>
      <c r="S1684" s="215">
        <v>0</v>
      </c>
      <c r="T1684" s="216">
        <f>S1684*H1684</f>
        <v>0</v>
      </c>
      <c r="U1684" s="40"/>
      <c r="V1684" s="40"/>
      <c r="W1684" s="40"/>
      <c r="X1684" s="40"/>
      <c r="Y1684" s="40"/>
      <c r="Z1684" s="40"/>
      <c r="AA1684" s="40"/>
      <c r="AB1684" s="40"/>
      <c r="AC1684" s="40"/>
      <c r="AD1684" s="40"/>
      <c r="AE1684" s="40"/>
      <c r="AR1684" s="217" t="s">
        <v>327</v>
      </c>
      <c r="AT1684" s="217" t="s">
        <v>124</v>
      </c>
      <c r="AU1684" s="217" t="s">
        <v>85</v>
      </c>
      <c r="AY1684" s="19" t="s">
        <v>122</v>
      </c>
      <c r="BE1684" s="218">
        <f>IF(N1684="základní",J1684,0)</f>
        <v>0</v>
      </c>
      <c r="BF1684" s="218">
        <f>IF(N1684="snížená",J1684,0)</f>
        <v>0</v>
      </c>
      <c r="BG1684" s="218">
        <f>IF(N1684="zákl. přenesená",J1684,0)</f>
        <v>0</v>
      </c>
      <c r="BH1684" s="218">
        <f>IF(N1684="sníž. přenesená",J1684,0)</f>
        <v>0</v>
      </c>
      <c r="BI1684" s="218">
        <f>IF(N1684="nulová",J1684,0)</f>
        <v>0</v>
      </c>
      <c r="BJ1684" s="19" t="s">
        <v>83</v>
      </c>
      <c r="BK1684" s="218">
        <f>ROUND(I1684*H1684,2)</f>
        <v>0</v>
      </c>
      <c r="BL1684" s="19" t="s">
        <v>327</v>
      </c>
      <c r="BM1684" s="217" t="s">
        <v>1370</v>
      </c>
    </row>
    <row r="1685" s="2" customFormat="1">
      <c r="A1685" s="40"/>
      <c r="B1685" s="41"/>
      <c r="C1685" s="42"/>
      <c r="D1685" s="219" t="s">
        <v>130</v>
      </c>
      <c r="E1685" s="42"/>
      <c r="F1685" s="220" t="s">
        <v>1371</v>
      </c>
      <c r="G1685" s="42"/>
      <c r="H1685" s="42"/>
      <c r="I1685" s="221"/>
      <c r="J1685" s="42"/>
      <c r="K1685" s="42"/>
      <c r="L1685" s="46"/>
      <c r="M1685" s="222"/>
      <c r="N1685" s="223"/>
      <c r="O1685" s="86"/>
      <c r="P1685" s="86"/>
      <c r="Q1685" s="86"/>
      <c r="R1685" s="86"/>
      <c r="S1685" s="86"/>
      <c r="T1685" s="87"/>
      <c r="U1685" s="40"/>
      <c r="V1685" s="40"/>
      <c r="W1685" s="40"/>
      <c r="X1685" s="40"/>
      <c r="Y1685" s="40"/>
      <c r="Z1685" s="40"/>
      <c r="AA1685" s="40"/>
      <c r="AB1685" s="40"/>
      <c r="AC1685" s="40"/>
      <c r="AD1685" s="40"/>
      <c r="AE1685" s="40"/>
      <c r="AT1685" s="19" t="s">
        <v>130</v>
      </c>
      <c r="AU1685" s="19" t="s">
        <v>85</v>
      </c>
    </row>
    <row r="1686" s="13" customFormat="1">
      <c r="A1686" s="13"/>
      <c r="B1686" s="224"/>
      <c r="C1686" s="225"/>
      <c r="D1686" s="226" t="s">
        <v>132</v>
      </c>
      <c r="E1686" s="227" t="s">
        <v>19</v>
      </c>
      <c r="F1686" s="228" t="s">
        <v>1156</v>
      </c>
      <c r="G1686" s="225"/>
      <c r="H1686" s="227" t="s">
        <v>19</v>
      </c>
      <c r="I1686" s="229"/>
      <c r="J1686" s="225"/>
      <c r="K1686" s="225"/>
      <c r="L1686" s="230"/>
      <c r="M1686" s="231"/>
      <c r="N1686" s="232"/>
      <c r="O1686" s="232"/>
      <c r="P1686" s="232"/>
      <c r="Q1686" s="232"/>
      <c r="R1686" s="232"/>
      <c r="S1686" s="232"/>
      <c r="T1686" s="23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34" t="s">
        <v>132</v>
      </c>
      <c r="AU1686" s="234" t="s">
        <v>85</v>
      </c>
      <c r="AV1686" s="13" t="s">
        <v>83</v>
      </c>
      <c r="AW1686" s="13" t="s">
        <v>37</v>
      </c>
      <c r="AX1686" s="13" t="s">
        <v>75</v>
      </c>
      <c r="AY1686" s="234" t="s">
        <v>122</v>
      </c>
    </row>
    <row r="1687" s="13" customFormat="1">
      <c r="A1687" s="13"/>
      <c r="B1687" s="224"/>
      <c r="C1687" s="225"/>
      <c r="D1687" s="226" t="s">
        <v>132</v>
      </c>
      <c r="E1687" s="227" t="s">
        <v>19</v>
      </c>
      <c r="F1687" s="228" t="s">
        <v>1372</v>
      </c>
      <c r="G1687" s="225"/>
      <c r="H1687" s="227" t="s">
        <v>19</v>
      </c>
      <c r="I1687" s="229"/>
      <c r="J1687" s="225"/>
      <c r="K1687" s="225"/>
      <c r="L1687" s="230"/>
      <c r="M1687" s="231"/>
      <c r="N1687" s="232"/>
      <c r="O1687" s="232"/>
      <c r="P1687" s="232"/>
      <c r="Q1687" s="232"/>
      <c r="R1687" s="232"/>
      <c r="S1687" s="232"/>
      <c r="T1687" s="23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T1687" s="234" t="s">
        <v>132</v>
      </c>
      <c r="AU1687" s="234" t="s">
        <v>85</v>
      </c>
      <c r="AV1687" s="13" t="s">
        <v>83</v>
      </c>
      <c r="AW1687" s="13" t="s">
        <v>37</v>
      </c>
      <c r="AX1687" s="13" t="s">
        <v>75</v>
      </c>
      <c r="AY1687" s="234" t="s">
        <v>122</v>
      </c>
    </row>
    <row r="1688" s="14" customFormat="1">
      <c r="A1688" s="14"/>
      <c r="B1688" s="235"/>
      <c r="C1688" s="236"/>
      <c r="D1688" s="226" t="s">
        <v>132</v>
      </c>
      <c r="E1688" s="237" t="s">
        <v>19</v>
      </c>
      <c r="F1688" s="238" t="s">
        <v>212</v>
      </c>
      <c r="G1688" s="236"/>
      <c r="H1688" s="239">
        <v>13</v>
      </c>
      <c r="I1688" s="240"/>
      <c r="J1688" s="236"/>
      <c r="K1688" s="236"/>
      <c r="L1688" s="241"/>
      <c r="M1688" s="242"/>
      <c r="N1688" s="243"/>
      <c r="O1688" s="243"/>
      <c r="P1688" s="243"/>
      <c r="Q1688" s="243"/>
      <c r="R1688" s="243"/>
      <c r="S1688" s="243"/>
      <c r="T1688" s="244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45" t="s">
        <v>132</v>
      </c>
      <c r="AU1688" s="245" t="s">
        <v>85</v>
      </c>
      <c r="AV1688" s="14" t="s">
        <v>85</v>
      </c>
      <c r="AW1688" s="14" t="s">
        <v>37</v>
      </c>
      <c r="AX1688" s="14" t="s">
        <v>75</v>
      </c>
      <c r="AY1688" s="245" t="s">
        <v>122</v>
      </c>
    </row>
    <row r="1689" s="15" customFormat="1">
      <c r="A1689" s="15"/>
      <c r="B1689" s="246"/>
      <c r="C1689" s="247"/>
      <c r="D1689" s="226" t="s">
        <v>132</v>
      </c>
      <c r="E1689" s="248" t="s">
        <v>19</v>
      </c>
      <c r="F1689" s="249" t="s">
        <v>140</v>
      </c>
      <c r="G1689" s="247"/>
      <c r="H1689" s="250">
        <v>13</v>
      </c>
      <c r="I1689" s="251"/>
      <c r="J1689" s="247"/>
      <c r="K1689" s="247"/>
      <c r="L1689" s="252"/>
      <c r="M1689" s="253"/>
      <c r="N1689" s="254"/>
      <c r="O1689" s="254"/>
      <c r="P1689" s="254"/>
      <c r="Q1689" s="254"/>
      <c r="R1689" s="254"/>
      <c r="S1689" s="254"/>
      <c r="T1689" s="255"/>
      <c r="U1689" s="15"/>
      <c r="V1689" s="15"/>
      <c r="W1689" s="15"/>
      <c r="X1689" s="15"/>
      <c r="Y1689" s="15"/>
      <c r="Z1689" s="15"/>
      <c r="AA1689" s="15"/>
      <c r="AB1689" s="15"/>
      <c r="AC1689" s="15"/>
      <c r="AD1689" s="15"/>
      <c r="AE1689" s="15"/>
      <c r="AT1689" s="256" t="s">
        <v>132</v>
      </c>
      <c r="AU1689" s="256" t="s">
        <v>85</v>
      </c>
      <c r="AV1689" s="15" t="s">
        <v>129</v>
      </c>
      <c r="AW1689" s="15" t="s">
        <v>37</v>
      </c>
      <c r="AX1689" s="15" t="s">
        <v>83</v>
      </c>
      <c r="AY1689" s="256" t="s">
        <v>122</v>
      </c>
    </row>
    <row r="1690" s="2" customFormat="1" ht="33" customHeight="1">
      <c r="A1690" s="40"/>
      <c r="B1690" s="41"/>
      <c r="C1690" s="206" t="s">
        <v>749</v>
      </c>
      <c r="D1690" s="206" t="s">
        <v>124</v>
      </c>
      <c r="E1690" s="207" t="s">
        <v>1373</v>
      </c>
      <c r="F1690" s="208" t="s">
        <v>1374</v>
      </c>
      <c r="G1690" s="209" t="s">
        <v>184</v>
      </c>
      <c r="H1690" s="210">
        <v>14</v>
      </c>
      <c r="I1690" s="211"/>
      <c r="J1690" s="212">
        <f>ROUND(I1690*H1690,2)</f>
        <v>0</v>
      </c>
      <c r="K1690" s="208" t="s">
        <v>128</v>
      </c>
      <c r="L1690" s="46"/>
      <c r="M1690" s="213" t="s">
        <v>19</v>
      </c>
      <c r="N1690" s="214" t="s">
        <v>46</v>
      </c>
      <c r="O1690" s="86"/>
      <c r="P1690" s="215">
        <f>O1690*H1690</f>
        <v>0</v>
      </c>
      <c r="Q1690" s="215">
        <v>0</v>
      </c>
      <c r="R1690" s="215">
        <f>Q1690*H1690</f>
        <v>0</v>
      </c>
      <c r="S1690" s="215">
        <v>0</v>
      </c>
      <c r="T1690" s="216">
        <f>S1690*H1690</f>
        <v>0</v>
      </c>
      <c r="U1690" s="40"/>
      <c r="V1690" s="40"/>
      <c r="W1690" s="40"/>
      <c r="X1690" s="40"/>
      <c r="Y1690" s="40"/>
      <c r="Z1690" s="40"/>
      <c r="AA1690" s="40"/>
      <c r="AB1690" s="40"/>
      <c r="AC1690" s="40"/>
      <c r="AD1690" s="40"/>
      <c r="AE1690" s="40"/>
      <c r="AR1690" s="217" t="s">
        <v>327</v>
      </c>
      <c r="AT1690" s="217" t="s">
        <v>124</v>
      </c>
      <c r="AU1690" s="217" t="s">
        <v>85</v>
      </c>
      <c r="AY1690" s="19" t="s">
        <v>122</v>
      </c>
      <c r="BE1690" s="218">
        <f>IF(N1690="základní",J1690,0)</f>
        <v>0</v>
      </c>
      <c r="BF1690" s="218">
        <f>IF(N1690="snížená",J1690,0)</f>
        <v>0</v>
      </c>
      <c r="BG1690" s="218">
        <f>IF(N1690="zákl. přenesená",J1690,0)</f>
        <v>0</v>
      </c>
      <c r="BH1690" s="218">
        <f>IF(N1690="sníž. přenesená",J1690,0)</f>
        <v>0</v>
      </c>
      <c r="BI1690" s="218">
        <f>IF(N1690="nulová",J1690,0)</f>
        <v>0</v>
      </c>
      <c r="BJ1690" s="19" t="s">
        <v>83</v>
      </c>
      <c r="BK1690" s="218">
        <f>ROUND(I1690*H1690,2)</f>
        <v>0</v>
      </c>
      <c r="BL1690" s="19" t="s">
        <v>327</v>
      </c>
      <c r="BM1690" s="217" t="s">
        <v>1375</v>
      </c>
    </row>
    <row r="1691" s="2" customFormat="1">
      <c r="A1691" s="40"/>
      <c r="B1691" s="41"/>
      <c r="C1691" s="42"/>
      <c r="D1691" s="219" t="s">
        <v>130</v>
      </c>
      <c r="E1691" s="42"/>
      <c r="F1691" s="220" t="s">
        <v>1376</v>
      </c>
      <c r="G1691" s="42"/>
      <c r="H1691" s="42"/>
      <c r="I1691" s="221"/>
      <c r="J1691" s="42"/>
      <c r="K1691" s="42"/>
      <c r="L1691" s="46"/>
      <c r="M1691" s="222"/>
      <c r="N1691" s="223"/>
      <c r="O1691" s="86"/>
      <c r="P1691" s="86"/>
      <c r="Q1691" s="86"/>
      <c r="R1691" s="86"/>
      <c r="S1691" s="86"/>
      <c r="T1691" s="87"/>
      <c r="U1691" s="40"/>
      <c r="V1691" s="40"/>
      <c r="W1691" s="40"/>
      <c r="X1691" s="40"/>
      <c r="Y1691" s="40"/>
      <c r="Z1691" s="40"/>
      <c r="AA1691" s="40"/>
      <c r="AB1691" s="40"/>
      <c r="AC1691" s="40"/>
      <c r="AD1691" s="40"/>
      <c r="AE1691" s="40"/>
      <c r="AT1691" s="19" t="s">
        <v>130</v>
      </c>
      <c r="AU1691" s="19" t="s">
        <v>85</v>
      </c>
    </row>
    <row r="1692" s="13" customFormat="1">
      <c r="A1692" s="13"/>
      <c r="B1692" s="224"/>
      <c r="C1692" s="225"/>
      <c r="D1692" s="226" t="s">
        <v>132</v>
      </c>
      <c r="E1692" s="227" t="s">
        <v>19</v>
      </c>
      <c r="F1692" s="228" t="s">
        <v>1156</v>
      </c>
      <c r="G1692" s="225"/>
      <c r="H1692" s="227" t="s">
        <v>19</v>
      </c>
      <c r="I1692" s="229"/>
      <c r="J1692" s="225"/>
      <c r="K1692" s="225"/>
      <c r="L1692" s="230"/>
      <c r="M1692" s="231"/>
      <c r="N1692" s="232"/>
      <c r="O1692" s="232"/>
      <c r="P1692" s="232"/>
      <c r="Q1692" s="232"/>
      <c r="R1692" s="232"/>
      <c r="S1692" s="232"/>
      <c r="T1692" s="23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4" t="s">
        <v>132</v>
      </c>
      <c r="AU1692" s="234" t="s">
        <v>85</v>
      </c>
      <c r="AV1692" s="13" t="s">
        <v>83</v>
      </c>
      <c r="AW1692" s="13" t="s">
        <v>37</v>
      </c>
      <c r="AX1692" s="13" t="s">
        <v>75</v>
      </c>
      <c r="AY1692" s="234" t="s">
        <v>122</v>
      </c>
    </row>
    <row r="1693" s="13" customFormat="1">
      <c r="A1693" s="13"/>
      <c r="B1693" s="224"/>
      <c r="C1693" s="225"/>
      <c r="D1693" s="226" t="s">
        <v>132</v>
      </c>
      <c r="E1693" s="227" t="s">
        <v>19</v>
      </c>
      <c r="F1693" s="228" t="s">
        <v>1377</v>
      </c>
      <c r="G1693" s="225"/>
      <c r="H1693" s="227" t="s">
        <v>19</v>
      </c>
      <c r="I1693" s="229"/>
      <c r="J1693" s="225"/>
      <c r="K1693" s="225"/>
      <c r="L1693" s="230"/>
      <c r="M1693" s="231"/>
      <c r="N1693" s="232"/>
      <c r="O1693" s="232"/>
      <c r="P1693" s="232"/>
      <c r="Q1693" s="232"/>
      <c r="R1693" s="232"/>
      <c r="S1693" s="232"/>
      <c r="T1693" s="23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T1693" s="234" t="s">
        <v>132</v>
      </c>
      <c r="AU1693" s="234" t="s">
        <v>85</v>
      </c>
      <c r="AV1693" s="13" t="s">
        <v>83</v>
      </c>
      <c r="AW1693" s="13" t="s">
        <v>37</v>
      </c>
      <c r="AX1693" s="13" t="s">
        <v>75</v>
      </c>
      <c r="AY1693" s="234" t="s">
        <v>122</v>
      </c>
    </row>
    <row r="1694" s="14" customFormat="1">
      <c r="A1694" s="14"/>
      <c r="B1694" s="235"/>
      <c r="C1694" s="236"/>
      <c r="D1694" s="226" t="s">
        <v>132</v>
      </c>
      <c r="E1694" s="237" t="s">
        <v>19</v>
      </c>
      <c r="F1694" s="238" t="s">
        <v>180</v>
      </c>
      <c r="G1694" s="236"/>
      <c r="H1694" s="239">
        <v>14</v>
      </c>
      <c r="I1694" s="240"/>
      <c r="J1694" s="236"/>
      <c r="K1694" s="236"/>
      <c r="L1694" s="241"/>
      <c r="M1694" s="242"/>
      <c r="N1694" s="243"/>
      <c r="O1694" s="243"/>
      <c r="P1694" s="243"/>
      <c r="Q1694" s="243"/>
      <c r="R1694" s="243"/>
      <c r="S1694" s="243"/>
      <c r="T1694" s="24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45" t="s">
        <v>132</v>
      </c>
      <c r="AU1694" s="245" t="s">
        <v>85</v>
      </c>
      <c r="AV1694" s="14" t="s">
        <v>85</v>
      </c>
      <c r="AW1694" s="14" t="s">
        <v>37</v>
      </c>
      <c r="AX1694" s="14" t="s">
        <v>75</v>
      </c>
      <c r="AY1694" s="245" t="s">
        <v>122</v>
      </c>
    </row>
    <row r="1695" s="15" customFormat="1">
      <c r="A1695" s="15"/>
      <c r="B1695" s="246"/>
      <c r="C1695" s="247"/>
      <c r="D1695" s="226" t="s">
        <v>132</v>
      </c>
      <c r="E1695" s="248" t="s">
        <v>19</v>
      </c>
      <c r="F1695" s="249" t="s">
        <v>140</v>
      </c>
      <c r="G1695" s="247"/>
      <c r="H1695" s="250">
        <v>14</v>
      </c>
      <c r="I1695" s="251"/>
      <c r="J1695" s="247"/>
      <c r="K1695" s="247"/>
      <c r="L1695" s="252"/>
      <c r="M1695" s="253"/>
      <c r="N1695" s="254"/>
      <c r="O1695" s="254"/>
      <c r="P1695" s="254"/>
      <c r="Q1695" s="254"/>
      <c r="R1695" s="254"/>
      <c r="S1695" s="254"/>
      <c r="T1695" s="255"/>
      <c r="U1695" s="15"/>
      <c r="V1695" s="15"/>
      <c r="W1695" s="15"/>
      <c r="X1695" s="15"/>
      <c r="Y1695" s="15"/>
      <c r="Z1695" s="15"/>
      <c r="AA1695" s="15"/>
      <c r="AB1695" s="15"/>
      <c r="AC1695" s="15"/>
      <c r="AD1695" s="15"/>
      <c r="AE1695" s="15"/>
      <c r="AT1695" s="256" t="s">
        <v>132</v>
      </c>
      <c r="AU1695" s="256" t="s">
        <v>85</v>
      </c>
      <c r="AV1695" s="15" t="s">
        <v>129</v>
      </c>
      <c r="AW1695" s="15" t="s">
        <v>37</v>
      </c>
      <c r="AX1695" s="15" t="s">
        <v>83</v>
      </c>
      <c r="AY1695" s="256" t="s">
        <v>122</v>
      </c>
    </row>
    <row r="1696" s="2" customFormat="1" ht="33" customHeight="1">
      <c r="A1696" s="40"/>
      <c r="B1696" s="41"/>
      <c r="C1696" s="206" t="s">
        <v>1378</v>
      </c>
      <c r="D1696" s="206" t="s">
        <v>124</v>
      </c>
      <c r="E1696" s="207" t="s">
        <v>1379</v>
      </c>
      <c r="F1696" s="208" t="s">
        <v>1380</v>
      </c>
      <c r="G1696" s="209" t="s">
        <v>184</v>
      </c>
      <c r="H1696" s="210">
        <v>10</v>
      </c>
      <c r="I1696" s="211"/>
      <c r="J1696" s="212">
        <f>ROUND(I1696*H1696,2)</f>
        <v>0</v>
      </c>
      <c r="K1696" s="208" t="s">
        <v>128</v>
      </c>
      <c r="L1696" s="46"/>
      <c r="M1696" s="213" t="s">
        <v>19</v>
      </c>
      <c r="N1696" s="214" t="s">
        <v>46</v>
      </c>
      <c r="O1696" s="86"/>
      <c r="P1696" s="215">
        <f>O1696*H1696</f>
        <v>0</v>
      </c>
      <c r="Q1696" s="215">
        <v>0</v>
      </c>
      <c r="R1696" s="215">
        <f>Q1696*H1696</f>
        <v>0</v>
      </c>
      <c r="S1696" s="215">
        <v>0</v>
      </c>
      <c r="T1696" s="216">
        <f>S1696*H1696</f>
        <v>0</v>
      </c>
      <c r="U1696" s="40"/>
      <c r="V1696" s="40"/>
      <c r="W1696" s="40"/>
      <c r="X1696" s="40"/>
      <c r="Y1696" s="40"/>
      <c r="Z1696" s="40"/>
      <c r="AA1696" s="40"/>
      <c r="AB1696" s="40"/>
      <c r="AC1696" s="40"/>
      <c r="AD1696" s="40"/>
      <c r="AE1696" s="40"/>
      <c r="AR1696" s="217" t="s">
        <v>327</v>
      </c>
      <c r="AT1696" s="217" t="s">
        <v>124</v>
      </c>
      <c r="AU1696" s="217" t="s">
        <v>85</v>
      </c>
      <c r="AY1696" s="19" t="s">
        <v>122</v>
      </c>
      <c r="BE1696" s="218">
        <f>IF(N1696="základní",J1696,0)</f>
        <v>0</v>
      </c>
      <c r="BF1696" s="218">
        <f>IF(N1696="snížená",J1696,0)</f>
        <v>0</v>
      </c>
      <c r="BG1696" s="218">
        <f>IF(N1696="zákl. přenesená",J1696,0)</f>
        <v>0</v>
      </c>
      <c r="BH1696" s="218">
        <f>IF(N1696="sníž. přenesená",J1696,0)</f>
        <v>0</v>
      </c>
      <c r="BI1696" s="218">
        <f>IF(N1696="nulová",J1696,0)</f>
        <v>0</v>
      </c>
      <c r="BJ1696" s="19" t="s">
        <v>83</v>
      </c>
      <c r="BK1696" s="218">
        <f>ROUND(I1696*H1696,2)</f>
        <v>0</v>
      </c>
      <c r="BL1696" s="19" t="s">
        <v>327</v>
      </c>
      <c r="BM1696" s="217" t="s">
        <v>1381</v>
      </c>
    </row>
    <row r="1697" s="2" customFormat="1">
      <c r="A1697" s="40"/>
      <c r="B1697" s="41"/>
      <c r="C1697" s="42"/>
      <c r="D1697" s="219" t="s">
        <v>130</v>
      </c>
      <c r="E1697" s="42"/>
      <c r="F1697" s="220" t="s">
        <v>1382</v>
      </c>
      <c r="G1697" s="42"/>
      <c r="H1697" s="42"/>
      <c r="I1697" s="221"/>
      <c r="J1697" s="42"/>
      <c r="K1697" s="42"/>
      <c r="L1697" s="46"/>
      <c r="M1697" s="222"/>
      <c r="N1697" s="223"/>
      <c r="O1697" s="86"/>
      <c r="P1697" s="86"/>
      <c r="Q1697" s="86"/>
      <c r="R1697" s="86"/>
      <c r="S1697" s="86"/>
      <c r="T1697" s="87"/>
      <c r="U1697" s="40"/>
      <c r="V1697" s="40"/>
      <c r="W1697" s="40"/>
      <c r="X1697" s="40"/>
      <c r="Y1697" s="40"/>
      <c r="Z1697" s="40"/>
      <c r="AA1697" s="40"/>
      <c r="AB1697" s="40"/>
      <c r="AC1697" s="40"/>
      <c r="AD1697" s="40"/>
      <c r="AE1697" s="40"/>
      <c r="AT1697" s="19" t="s">
        <v>130</v>
      </c>
      <c r="AU1697" s="19" t="s">
        <v>85</v>
      </c>
    </row>
    <row r="1698" s="13" customFormat="1">
      <c r="A1698" s="13"/>
      <c r="B1698" s="224"/>
      <c r="C1698" s="225"/>
      <c r="D1698" s="226" t="s">
        <v>132</v>
      </c>
      <c r="E1698" s="227" t="s">
        <v>19</v>
      </c>
      <c r="F1698" s="228" t="s">
        <v>1156</v>
      </c>
      <c r="G1698" s="225"/>
      <c r="H1698" s="227" t="s">
        <v>19</v>
      </c>
      <c r="I1698" s="229"/>
      <c r="J1698" s="225"/>
      <c r="K1698" s="225"/>
      <c r="L1698" s="230"/>
      <c r="M1698" s="231"/>
      <c r="N1698" s="232"/>
      <c r="O1698" s="232"/>
      <c r="P1698" s="232"/>
      <c r="Q1698" s="232"/>
      <c r="R1698" s="232"/>
      <c r="S1698" s="232"/>
      <c r="T1698" s="23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T1698" s="234" t="s">
        <v>132</v>
      </c>
      <c r="AU1698" s="234" t="s">
        <v>85</v>
      </c>
      <c r="AV1698" s="13" t="s">
        <v>83</v>
      </c>
      <c r="AW1698" s="13" t="s">
        <v>37</v>
      </c>
      <c r="AX1698" s="13" t="s">
        <v>75</v>
      </c>
      <c r="AY1698" s="234" t="s">
        <v>122</v>
      </c>
    </row>
    <row r="1699" s="13" customFormat="1">
      <c r="A1699" s="13"/>
      <c r="B1699" s="224"/>
      <c r="C1699" s="225"/>
      <c r="D1699" s="226" t="s">
        <v>132</v>
      </c>
      <c r="E1699" s="227" t="s">
        <v>19</v>
      </c>
      <c r="F1699" s="228" t="s">
        <v>1383</v>
      </c>
      <c r="G1699" s="225"/>
      <c r="H1699" s="227" t="s">
        <v>19</v>
      </c>
      <c r="I1699" s="229"/>
      <c r="J1699" s="225"/>
      <c r="K1699" s="225"/>
      <c r="L1699" s="230"/>
      <c r="M1699" s="231"/>
      <c r="N1699" s="232"/>
      <c r="O1699" s="232"/>
      <c r="P1699" s="232"/>
      <c r="Q1699" s="232"/>
      <c r="R1699" s="232"/>
      <c r="S1699" s="232"/>
      <c r="T1699" s="23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34" t="s">
        <v>132</v>
      </c>
      <c r="AU1699" s="234" t="s">
        <v>85</v>
      </c>
      <c r="AV1699" s="13" t="s">
        <v>83</v>
      </c>
      <c r="AW1699" s="13" t="s">
        <v>37</v>
      </c>
      <c r="AX1699" s="13" t="s">
        <v>75</v>
      </c>
      <c r="AY1699" s="234" t="s">
        <v>122</v>
      </c>
    </row>
    <row r="1700" s="14" customFormat="1">
      <c r="A1700" s="14"/>
      <c r="B1700" s="235"/>
      <c r="C1700" s="236"/>
      <c r="D1700" s="226" t="s">
        <v>132</v>
      </c>
      <c r="E1700" s="237" t="s">
        <v>19</v>
      </c>
      <c r="F1700" s="238" t="s">
        <v>166</v>
      </c>
      <c r="G1700" s="236"/>
      <c r="H1700" s="239">
        <v>10</v>
      </c>
      <c r="I1700" s="240"/>
      <c r="J1700" s="236"/>
      <c r="K1700" s="236"/>
      <c r="L1700" s="241"/>
      <c r="M1700" s="242"/>
      <c r="N1700" s="243"/>
      <c r="O1700" s="243"/>
      <c r="P1700" s="243"/>
      <c r="Q1700" s="243"/>
      <c r="R1700" s="243"/>
      <c r="S1700" s="243"/>
      <c r="T1700" s="24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45" t="s">
        <v>132</v>
      </c>
      <c r="AU1700" s="245" t="s">
        <v>85</v>
      </c>
      <c r="AV1700" s="14" t="s">
        <v>85</v>
      </c>
      <c r="AW1700" s="14" t="s">
        <v>37</v>
      </c>
      <c r="AX1700" s="14" t="s">
        <v>75</v>
      </c>
      <c r="AY1700" s="245" t="s">
        <v>122</v>
      </c>
    </row>
    <row r="1701" s="15" customFormat="1">
      <c r="A1701" s="15"/>
      <c r="B1701" s="246"/>
      <c r="C1701" s="247"/>
      <c r="D1701" s="226" t="s">
        <v>132</v>
      </c>
      <c r="E1701" s="248" t="s">
        <v>19</v>
      </c>
      <c r="F1701" s="249" t="s">
        <v>140</v>
      </c>
      <c r="G1701" s="247"/>
      <c r="H1701" s="250">
        <v>10</v>
      </c>
      <c r="I1701" s="251"/>
      <c r="J1701" s="247"/>
      <c r="K1701" s="247"/>
      <c r="L1701" s="252"/>
      <c r="M1701" s="253"/>
      <c r="N1701" s="254"/>
      <c r="O1701" s="254"/>
      <c r="P1701" s="254"/>
      <c r="Q1701" s="254"/>
      <c r="R1701" s="254"/>
      <c r="S1701" s="254"/>
      <c r="T1701" s="255"/>
      <c r="U1701" s="15"/>
      <c r="V1701" s="15"/>
      <c r="W1701" s="15"/>
      <c r="X1701" s="15"/>
      <c r="Y1701" s="15"/>
      <c r="Z1701" s="15"/>
      <c r="AA1701" s="15"/>
      <c r="AB1701" s="15"/>
      <c r="AC1701" s="15"/>
      <c r="AD1701" s="15"/>
      <c r="AE1701" s="15"/>
      <c r="AT1701" s="256" t="s">
        <v>132</v>
      </c>
      <c r="AU1701" s="256" t="s">
        <v>85</v>
      </c>
      <c r="AV1701" s="15" t="s">
        <v>129</v>
      </c>
      <c r="AW1701" s="15" t="s">
        <v>37</v>
      </c>
      <c r="AX1701" s="15" t="s">
        <v>83</v>
      </c>
      <c r="AY1701" s="256" t="s">
        <v>122</v>
      </c>
    </row>
    <row r="1702" s="2" customFormat="1" ht="33" customHeight="1">
      <c r="A1702" s="40"/>
      <c r="B1702" s="41"/>
      <c r="C1702" s="206" t="s">
        <v>756</v>
      </c>
      <c r="D1702" s="206" t="s">
        <v>124</v>
      </c>
      <c r="E1702" s="207" t="s">
        <v>1384</v>
      </c>
      <c r="F1702" s="208" t="s">
        <v>1385</v>
      </c>
      <c r="G1702" s="209" t="s">
        <v>184</v>
      </c>
      <c r="H1702" s="210">
        <v>8</v>
      </c>
      <c r="I1702" s="211"/>
      <c r="J1702" s="212">
        <f>ROUND(I1702*H1702,2)</f>
        <v>0</v>
      </c>
      <c r="K1702" s="208" t="s">
        <v>128</v>
      </c>
      <c r="L1702" s="46"/>
      <c r="M1702" s="213" t="s">
        <v>19</v>
      </c>
      <c r="N1702" s="214" t="s">
        <v>46</v>
      </c>
      <c r="O1702" s="86"/>
      <c r="P1702" s="215">
        <f>O1702*H1702</f>
        <v>0</v>
      </c>
      <c r="Q1702" s="215">
        <v>0</v>
      </c>
      <c r="R1702" s="215">
        <f>Q1702*H1702</f>
        <v>0</v>
      </c>
      <c r="S1702" s="215">
        <v>0</v>
      </c>
      <c r="T1702" s="216">
        <f>S1702*H1702</f>
        <v>0</v>
      </c>
      <c r="U1702" s="40"/>
      <c r="V1702" s="40"/>
      <c r="W1702" s="40"/>
      <c r="X1702" s="40"/>
      <c r="Y1702" s="40"/>
      <c r="Z1702" s="40"/>
      <c r="AA1702" s="40"/>
      <c r="AB1702" s="40"/>
      <c r="AC1702" s="40"/>
      <c r="AD1702" s="40"/>
      <c r="AE1702" s="40"/>
      <c r="AR1702" s="217" t="s">
        <v>327</v>
      </c>
      <c r="AT1702" s="217" t="s">
        <v>124</v>
      </c>
      <c r="AU1702" s="217" t="s">
        <v>85</v>
      </c>
      <c r="AY1702" s="19" t="s">
        <v>122</v>
      </c>
      <c r="BE1702" s="218">
        <f>IF(N1702="základní",J1702,0)</f>
        <v>0</v>
      </c>
      <c r="BF1702" s="218">
        <f>IF(N1702="snížená",J1702,0)</f>
        <v>0</v>
      </c>
      <c r="BG1702" s="218">
        <f>IF(N1702="zákl. přenesená",J1702,0)</f>
        <v>0</v>
      </c>
      <c r="BH1702" s="218">
        <f>IF(N1702="sníž. přenesená",J1702,0)</f>
        <v>0</v>
      </c>
      <c r="BI1702" s="218">
        <f>IF(N1702="nulová",J1702,0)</f>
        <v>0</v>
      </c>
      <c r="BJ1702" s="19" t="s">
        <v>83</v>
      </c>
      <c r="BK1702" s="218">
        <f>ROUND(I1702*H1702,2)</f>
        <v>0</v>
      </c>
      <c r="BL1702" s="19" t="s">
        <v>327</v>
      </c>
      <c r="BM1702" s="217" t="s">
        <v>1386</v>
      </c>
    </row>
    <row r="1703" s="2" customFormat="1">
      <c r="A1703" s="40"/>
      <c r="B1703" s="41"/>
      <c r="C1703" s="42"/>
      <c r="D1703" s="219" t="s">
        <v>130</v>
      </c>
      <c r="E1703" s="42"/>
      <c r="F1703" s="220" t="s">
        <v>1387</v>
      </c>
      <c r="G1703" s="42"/>
      <c r="H1703" s="42"/>
      <c r="I1703" s="221"/>
      <c r="J1703" s="42"/>
      <c r="K1703" s="42"/>
      <c r="L1703" s="46"/>
      <c r="M1703" s="222"/>
      <c r="N1703" s="223"/>
      <c r="O1703" s="86"/>
      <c r="P1703" s="86"/>
      <c r="Q1703" s="86"/>
      <c r="R1703" s="86"/>
      <c r="S1703" s="86"/>
      <c r="T1703" s="87"/>
      <c r="U1703" s="40"/>
      <c r="V1703" s="40"/>
      <c r="W1703" s="40"/>
      <c r="X1703" s="40"/>
      <c r="Y1703" s="40"/>
      <c r="Z1703" s="40"/>
      <c r="AA1703" s="40"/>
      <c r="AB1703" s="40"/>
      <c r="AC1703" s="40"/>
      <c r="AD1703" s="40"/>
      <c r="AE1703" s="40"/>
      <c r="AT1703" s="19" t="s">
        <v>130</v>
      </c>
      <c r="AU1703" s="19" t="s">
        <v>85</v>
      </c>
    </row>
    <row r="1704" s="13" customFormat="1">
      <c r="A1704" s="13"/>
      <c r="B1704" s="224"/>
      <c r="C1704" s="225"/>
      <c r="D1704" s="226" t="s">
        <v>132</v>
      </c>
      <c r="E1704" s="227" t="s">
        <v>19</v>
      </c>
      <c r="F1704" s="228" t="s">
        <v>1156</v>
      </c>
      <c r="G1704" s="225"/>
      <c r="H1704" s="227" t="s">
        <v>19</v>
      </c>
      <c r="I1704" s="229"/>
      <c r="J1704" s="225"/>
      <c r="K1704" s="225"/>
      <c r="L1704" s="230"/>
      <c r="M1704" s="231"/>
      <c r="N1704" s="232"/>
      <c r="O1704" s="232"/>
      <c r="P1704" s="232"/>
      <c r="Q1704" s="232"/>
      <c r="R1704" s="232"/>
      <c r="S1704" s="232"/>
      <c r="T1704" s="23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34" t="s">
        <v>132</v>
      </c>
      <c r="AU1704" s="234" t="s">
        <v>85</v>
      </c>
      <c r="AV1704" s="13" t="s">
        <v>83</v>
      </c>
      <c r="AW1704" s="13" t="s">
        <v>37</v>
      </c>
      <c r="AX1704" s="13" t="s">
        <v>75</v>
      </c>
      <c r="AY1704" s="234" t="s">
        <v>122</v>
      </c>
    </row>
    <row r="1705" s="13" customFormat="1">
      <c r="A1705" s="13"/>
      <c r="B1705" s="224"/>
      <c r="C1705" s="225"/>
      <c r="D1705" s="226" t="s">
        <v>132</v>
      </c>
      <c r="E1705" s="227" t="s">
        <v>19</v>
      </c>
      <c r="F1705" s="228" t="s">
        <v>1388</v>
      </c>
      <c r="G1705" s="225"/>
      <c r="H1705" s="227" t="s">
        <v>19</v>
      </c>
      <c r="I1705" s="229"/>
      <c r="J1705" s="225"/>
      <c r="K1705" s="225"/>
      <c r="L1705" s="230"/>
      <c r="M1705" s="231"/>
      <c r="N1705" s="232"/>
      <c r="O1705" s="232"/>
      <c r="P1705" s="232"/>
      <c r="Q1705" s="232"/>
      <c r="R1705" s="232"/>
      <c r="S1705" s="232"/>
      <c r="T1705" s="23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T1705" s="234" t="s">
        <v>132</v>
      </c>
      <c r="AU1705" s="234" t="s">
        <v>85</v>
      </c>
      <c r="AV1705" s="13" t="s">
        <v>83</v>
      </c>
      <c r="AW1705" s="13" t="s">
        <v>37</v>
      </c>
      <c r="AX1705" s="13" t="s">
        <v>75</v>
      </c>
      <c r="AY1705" s="234" t="s">
        <v>122</v>
      </c>
    </row>
    <row r="1706" s="14" customFormat="1">
      <c r="A1706" s="14"/>
      <c r="B1706" s="235"/>
      <c r="C1706" s="236"/>
      <c r="D1706" s="226" t="s">
        <v>132</v>
      </c>
      <c r="E1706" s="237" t="s">
        <v>19</v>
      </c>
      <c r="F1706" s="238" t="s">
        <v>159</v>
      </c>
      <c r="G1706" s="236"/>
      <c r="H1706" s="239">
        <v>8</v>
      </c>
      <c r="I1706" s="240"/>
      <c r="J1706" s="236"/>
      <c r="K1706" s="236"/>
      <c r="L1706" s="241"/>
      <c r="M1706" s="242"/>
      <c r="N1706" s="243"/>
      <c r="O1706" s="243"/>
      <c r="P1706" s="243"/>
      <c r="Q1706" s="243"/>
      <c r="R1706" s="243"/>
      <c r="S1706" s="243"/>
      <c r="T1706" s="244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45" t="s">
        <v>132</v>
      </c>
      <c r="AU1706" s="245" t="s">
        <v>85</v>
      </c>
      <c r="AV1706" s="14" t="s">
        <v>85</v>
      </c>
      <c r="AW1706" s="14" t="s">
        <v>37</v>
      </c>
      <c r="AX1706" s="14" t="s">
        <v>75</v>
      </c>
      <c r="AY1706" s="245" t="s">
        <v>122</v>
      </c>
    </row>
    <row r="1707" s="15" customFormat="1">
      <c r="A1707" s="15"/>
      <c r="B1707" s="246"/>
      <c r="C1707" s="247"/>
      <c r="D1707" s="226" t="s">
        <v>132</v>
      </c>
      <c r="E1707" s="248" t="s">
        <v>19</v>
      </c>
      <c r="F1707" s="249" t="s">
        <v>140</v>
      </c>
      <c r="G1707" s="247"/>
      <c r="H1707" s="250">
        <v>8</v>
      </c>
      <c r="I1707" s="251"/>
      <c r="J1707" s="247"/>
      <c r="K1707" s="247"/>
      <c r="L1707" s="252"/>
      <c r="M1707" s="253"/>
      <c r="N1707" s="254"/>
      <c r="O1707" s="254"/>
      <c r="P1707" s="254"/>
      <c r="Q1707" s="254"/>
      <c r="R1707" s="254"/>
      <c r="S1707" s="254"/>
      <c r="T1707" s="255"/>
      <c r="U1707" s="15"/>
      <c r="V1707" s="15"/>
      <c r="W1707" s="15"/>
      <c r="X1707" s="15"/>
      <c r="Y1707" s="15"/>
      <c r="Z1707" s="15"/>
      <c r="AA1707" s="15"/>
      <c r="AB1707" s="15"/>
      <c r="AC1707" s="15"/>
      <c r="AD1707" s="15"/>
      <c r="AE1707" s="15"/>
      <c r="AT1707" s="256" t="s">
        <v>132</v>
      </c>
      <c r="AU1707" s="256" t="s">
        <v>85</v>
      </c>
      <c r="AV1707" s="15" t="s">
        <v>129</v>
      </c>
      <c r="AW1707" s="15" t="s">
        <v>37</v>
      </c>
      <c r="AX1707" s="15" t="s">
        <v>83</v>
      </c>
      <c r="AY1707" s="256" t="s">
        <v>122</v>
      </c>
    </row>
    <row r="1708" s="2" customFormat="1" ht="33" customHeight="1">
      <c r="A1708" s="40"/>
      <c r="B1708" s="41"/>
      <c r="C1708" s="206" t="s">
        <v>1389</v>
      </c>
      <c r="D1708" s="206" t="s">
        <v>124</v>
      </c>
      <c r="E1708" s="207" t="s">
        <v>1390</v>
      </c>
      <c r="F1708" s="208" t="s">
        <v>1391</v>
      </c>
      <c r="G1708" s="209" t="s">
        <v>184</v>
      </c>
      <c r="H1708" s="210">
        <v>7</v>
      </c>
      <c r="I1708" s="211"/>
      <c r="J1708" s="212">
        <f>ROUND(I1708*H1708,2)</f>
        <v>0</v>
      </c>
      <c r="K1708" s="208" t="s">
        <v>128</v>
      </c>
      <c r="L1708" s="46"/>
      <c r="M1708" s="213" t="s">
        <v>19</v>
      </c>
      <c r="N1708" s="214" t="s">
        <v>46</v>
      </c>
      <c r="O1708" s="86"/>
      <c r="P1708" s="215">
        <f>O1708*H1708</f>
        <v>0</v>
      </c>
      <c r="Q1708" s="215">
        <v>0</v>
      </c>
      <c r="R1708" s="215">
        <f>Q1708*H1708</f>
        <v>0</v>
      </c>
      <c r="S1708" s="215">
        <v>0</v>
      </c>
      <c r="T1708" s="216">
        <f>S1708*H1708</f>
        <v>0</v>
      </c>
      <c r="U1708" s="40"/>
      <c r="V1708" s="40"/>
      <c r="W1708" s="40"/>
      <c r="X1708" s="40"/>
      <c r="Y1708" s="40"/>
      <c r="Z1708" s="40"/>
      <c r="AA1708" s="40"/>
      <c r="AB1708" s="40"/>
      <c r="AC1708" s="40"/>
      <c r="AD1708" s="40"/>
      <c r="AE1708" s="40"/>
      <c r="AR1708" s="217" t="s">
        <v>327</v>
      </c>
      <c r="AT1708" s="217" t="s">
        <v>124</v>
      </c>
      <c r="AU1708" s="217" t="s">
        <v>85</v>
      </c>
      <c r="AY1708" s="19" t="s">
        <v>122</v>
      </c>
      <c r="BE1708" s="218">
        <f>IF(N1708="základní",J1708,0)</f>
        <v>0</v>
      </c>
      <c r="BF1708" s="218">
        <f>IF(N1708="snížená",J1708,0)</f>
        <v>0</v>
      </c>
      <c r="BG1708" s="218">
        <f>IF(N1708="zákl. přenesená",J1708,0)</f>
        <v>0</v>
      </c>
      <c r="BH1708" s="218">
        <f>IF(N1708="sníž. přenesená",J1708,0)</f>
        <v>0</v>
      </c>
      <c r="BI1708" s="218">
        <f>IF(N1708="nulová",J1708,0)</f>
        <v>0</v>
      </c>
      <c r="BJ1708" s="19" t="s">
        <v>83</v>
      </c>
      <c r="BK1708" s="218">
        <f>ROUND(I1708*H1708,2)</f>
        <v>0</v>
      </c>
      <c r="BL1708" s="19" t="s">
        <v>327</v>
      </c>
      <c r="BM1708" s="217" t="s">
        <v>1392</v>
      </c>
    </row>
    <row r="1709" s="2" customFormat="1">
      <c r="A1709" s="40"/>
      <c r="B1709" s="41"/>
      <c r="C1709" s="42"/>
      <c r="D1709" s="219" t="s">
        <v>130</v>
      </c>
      <c r="E1709" s="42"/>
      <c r="F1709" s="220" t="s">
        <v>1393</v>
      </c>
      <c r="G1709" s="42"/>
      <c r="H1709" s="42"/>
      <c r="I1709" s="221"/>
      <c r="J1709" s="42"/>
      <c r="K1709" s="42"/>
      <c r="L1709" s="46"/>
      <c r="M1709" s="222"/>
      <c r="N1709" s="223"/>
      <c r="O1709" s="86"/>
      <c r="P1709" s="86"/>
      <c r="Q1709" s="86"/>
      <c r="R1709" s="86"/>
      <c r="S1709" s="86"/>
      <c r="T1709" s="87"/>
      <c r="U1709" s="40"/>
      <c r="V1709" s="40"/>
      <c r="W1709" s="40"/>
      <c r="X1709" s="40"/>
      <c r="Y1709" s="40"/>
      <c r="Z1709" s="40"/>
      <c r="AA1709" s="40"/>
      <c r="AB1709" s="40"/>
      <c r="AC1709" s="40"/>
      <c r="AD1709" s="40"/>
      <c r="AE1709" s="40"/>
      <c r="AT1709" s="19" t="s">
        <v>130</v>
      </c>
      <c r="AU1709" s="19" t="s">
        <v>85</v>
      </c>
    </row>
    <row r="1710" s="13" customFormat="1">
      <c r="A1710" s="13"/>
      <c r="B1710" s="224"/>
      <c r="C1710" s="225"/>
      <c r="D1710" s="226" t="s">
        <v>132</v>
      </c>
      <c r="E1710" s="227" t="s">
        <v>19</v>
      </c>
      <c r="F1710" s="228" t="s">
        <v>1156</v>
      </c>
      <c r="G1710" s="225"/>
      <c r="H1710" s="227" t="s">
        <v>19</v>
      </c>
      <c r="I1710" s="229"/>
      <c r="J1710" s="225"/>
      <c r="K1710" s="225"/>
      <c r="L1710" s="230"/>
      <c r="M1710" s="231"/>
      <c r="N1710" s="232"/>
      <c r="O1710" s="232"/>
      <c r="P1710" s="232"/>
      <c r="Q1710" s="232"/>
      <c r="R1710" s="232"/>
      <c r="S1710" s="232"/>
      <c r="T1710" s="23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T1710" s="234" t="s">
        <v>132</v>
      </c>
      <c r="AU1710" s="234" t="s">
        <v>85</v>
      </c>
      <c r="AV1710" s="13" t="s">
        <v>83</v>
      </c>
      <c r="AW1710" s="13" t="s">
        <v>37</v>
      </c>
      <c r="AX1710" s="13" t="s">
        <v>75</v>
      </c>
      <c r="AY1710" s="234" t="s">
        <v>122</v>
      </c>
    </row>
    <row r="1711" s="13" customFormat="1">
      <c r="A1711" s="13"/>
      <c r="B1711" s="224"/>
      <c r="C1711" s="225"/>
      <c r="D1711" s="226" t="s">
        <v>132</v>
      </c>
      <c r="E1711" s="227" t="s">
        <v>19</v>
      </c>
      <c r="F1711" s="228" t="s">
        <v>1394</v>
      </c>
      <c r="G1711" s="225"/>
      <c r="H1711" s="227" t="s">
        <v>19</v>
      </c>
      <c r="I1711" s="229"/>
      <c r="J1711" s="225"/>
      <c r="K1711" s="225"/>
      <c r="L1711" s="230"/>
      <c r="M1711" s="231"/>
      <c r="N1711" s="232"/>
      <c r="O1711" s="232"/>
      <c r="P1711" s="232"/>
      <c r="Q1711" s="232"/>
      <c r="R1711" s="232"/>
      <c r="S1711" s="232"/>
      <c r="T1711" s="23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34" t="s">
        <v>132</v>
      </c>
      <c r="AU1711" s="234" t="s">
        <v>85</v>
      </c>
      <c r="AV1711" s="13" t="s">
        <v>83</v>
      </c>
      <c r="AW1711" s="13" t="s">
        <v>37</v>
      </c>
      <c r="AX1711" s="13" t="s">
        <v>75</v>
      </c>
      <c r="AY1711" s="234" t="s">
        <v>122</v>
      </c>
    </row>
    <row r="1712" s="14" customFormat="1">
      <c r="A1712" s="14"/>
      <c r="B1712" s="235"/>
      <c r="C1712" s="236"/>
      <c r="D1712" s="226" t="s">
        <v>132</v>
      </c>
      <c r="E1712" s="237" t="s">
        <v>19</v>
      </c>
      <c r="F1712" s="238" t="s">
        <v>176</v>
      </c>
      <c r="G1712" s="236"/>
      <c r="H1712" s="239">
        <v>7</v>
      </c>
      <c r="I1712" s="240"/>
      <c r="J1712" s="236"/>
      <c r="K1712" s="236"/>
      <c r="L1712" s="241"/>
      <c r="M1712" s="242"/>
      <c r="N1712" s="243"/>
      <c r="O1712" s="243"/>
      <c r="P1712" s="243"/>
      <c r="Q1712" s="243"/>
      <c r="R1712" s="243"/>
      <c r="S1712" s="243"/>
      <c r="T1712" s="244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45" t="s">
        <v>132</v>
      </c>
      <c r="AU1712" s="245" t="s">
        <v>85</v>
      </c>
      <c r="AV1712" s="14" t="s">
        <v>85</v>
      </c>
      <c r="AW1712" s="14" t="s">
        <v>37</v>
      </c>
      <c r="AX1712" s="14" t="s">
        <v>75</v>
      </c>
      <c r="AY1712" s="245" t="s">
        <v>122</v>
      </c>
    </row>
    <row r="1713" s="15" customFormat="1">
      <c r="A1713" s="15"/>
      <c r="B1713" s="246"/>
      <c r="C1713" s="247"/>
      <c r="D1713" s="226" t="s">
        <v>132</v>
      </c>
      <c r="E1713" s="248" t="s">
        <v>19</v>
      </c>
      <c r="F1713" s="249" t="s">
        <v>140</v>
      </c>
      <c r="G1713" s="247"/>
      <c r="H1713" s="250">
        <v>7</v>
      </c>
      <c r="I1713" s="251"/>
      <c r="J1713" s="247"/>
      <c r="K1713" s="247"/>
      <c r="L1713" s="252"/>
      <c r="M1713" s="253"/>
      <c r="N1713" s="254"/>
      <c r="O1713" s="254"/>
      <c r="P1713" s="254"/>
      <c r="Q1713" s="254"/>
      <c r="R1713" s="254"/>
      <c r="S1713" s="254"/>
      <c r="T1713" s="255"/>
      <c r="U1713" s="15"/>
      <c r="V1713" s="15"/>
      <c r="W1713" s="15"/>
      <c r="X1713" s="15"/>
      <c r="Y1713" s="15"/>
      <c r="Z1713" s="15"/>
      <c r="AA1713" s="15"/>
      <c r="AB1713" s="15"/>
      <c r="AC1713" s="15"/>
      <c r="AD1713" s="15"/>
      <c r="AE1713" s="15"/>
      <c r="AT1713" s="256" t="s">
        <v>132</v>
      </c>
      <c r="AU1713" s="256" t="s">
        <v>85</v>
      </c>
      <c r="AV1713" s="15" t="s">
        <v>129</v>
      </c>
      <c r="AW1713" s="15" t="s">
        <v>37</v>
      </c>
      <c r="AX1713" s="15" t="s">
        <v>83</v>
      </c>
      <c r="AY1713" s="256" t="s">
        <v>122</v>
      </c>
    </row>
    <row r="1714" s="2" customFormat="1" ht="16.5" customHeight="1">
      <c r="A1714" s="40"/>
      <c r="B1714" s="41"/>
      <c r="C1714" s="206" t="s">
        <v>775</v>
      </c>
      <c r="D1714" s="206" t="s">
        <v>124</v>
      </c>
      <c r="E1714" s="207" t="s">
        <v>1395</v>
      </c>
      <c r="F1714" s="208" t="s">
        <v>1396</v>
      </c>
      <c r="G1714" s="209" t="s">
        <v>184</v>
      </c>
      <c r="H1714" s="210">
        <v>10</v>
      </c>
      <c r="I1714" s="211"/>
      <c r="J1714" s="212">
        <f>ROUND(I1714*H1714,2)</f>
        <v>0</v>
      </c>
      <c r="K1714" s="208" t="s">
        <v>128</v>
      </c>
      <c r="L1714" s="46"/>
      <c r="M1714" s="213" t="s">
        <v>19</v>
      </c>
      <c r="N1714" s="214" t="s">
        <v>46</v>
      </c>
      <c r="O1714" s="86"/>
      <c r="P1714" s="215">
        <f>O1714*H1714</f>
        <v>0</v>
      </c>
      <c r="Q1714" s="215">
        <v>0</v>
      </c>
      <c r="R1714" s="215">
        <f>Q1714*H1714</f>
        <v>0</v>
      </c>
      <c r="S1714" s="215">
        <v>0</v>
      </c>
      <c r="T1714" s="216">
        <f>S1714*H1714</f>
        <v>0</v>
      </c>
      <c r="U1714" s="40"/>
      <c r="V1714" s="40"/>
      <c r="W1714" s="40"/>
      <c r="X1714" s="40"/>
      <c r="Y1714" s="40"/>
      <c r="Z1714" s="40"/>
      <c r="AA1714" s="40"/>
      <c r="AB1714" s="40"/>
      <c r="AC1714" s="40"/>
      <c r="AD1714" s="40"/>
      <c r="AE1714" s="40"/>
      <c r="AR1714" s="217" t="s">
        <v>327</v>
      </c>
      <c r="AT1714" s="217" t="s">
        <v>124</v>
      </c>
      <c r="AU1714" s="217" t="s">
        <v>85</v>
      </c>
      <c r="AY1714" s="19" t="s">
        <v>122</v>
      </c>
      <c r="BE1714" s="218">
        <f>IF(N1714="základní",J1714,0)</f>
        <v>0</v>
      </c>
      <c r="BF1714" s="218">
        <f>IF(N1714="snížená",J1714,0)</f>
        <v>0</v>
      </c>
      <c r="BG1714" s="218">
        <f>IF(N1714="zákl. přenesená",J1714,0)</f>
        <v>0</v>
      </c>
      <c r="BH1714" s="218">
        <f>IF(N1714="sníž. přenesená",J1714,0)</f>
        <v>0</v>
      </c>
      <c r="BI1714" s="218">
        <f>IF(N1714="nulová",J1714,0)</f>
        <v>0</v>
      </c>
      <c r="BJ1714" s="19" t="s">
        <v>83</v>
      </c>
      <c r="BK1714" s="218">
        <f>ROUND(I1714*H1714,2)</f>
        <v>0</v>
      </c>
      <c r="BL1714" s="19" t="s">
        <v>327</v>
      </c>
      <c r="BM1714" s="217" t="s">
        <v>1397</v>
      </c>
    </row>
    <row r="1715" s="2" customFormat="1">
      <c r="A1715" s="40"/>
      <c r="B1715" s="41"/>
      <c r="C1715" s="42"/>
      <c r="D1715" s="219" t="s">
        <v>130</v>
      </c>
      <c r="E1715" s="42"/>
      <c r="F1715" s="220" t="s">
        <v>1398</v>
      </c>
      <c r="G1715" s="42"/>
      <c r="H1715" s="42"/>
      <c r="I1715" s="221"/>
      <c r="J1715" s="42"/>
      <c r="K1715" s="42"/>
      <c r="L1715" s="46"/>
      <c r="M1715" s="222"/>
      <c r="N1715" s="223"/>
      <c r="O1715" s="86"/>
      <c r="P1715" s="86"/>
      <c r="Q1715" s="86"/>
      <c r="R1715" s="86"/>
      <c r="S1715" s="86"/>
      <c r="T1715" s="87"/>
      <c r="U1715" s="40"/>
      <c r="V1715" s="40"/>
      <c r="W1715" s="40"/>
      <c r="X1715" s="40"/>
      <c r="Y1715" s="40"/>
      <c r="Z1715" s="40"/>
      <c r="AA1715" s="40"/>
      <c r="AB1715" s="40"/>
      <c r="AC1715" s="40"/>
      <c r="AD1715" s="40"/>
      <c r="AE1715" s="40"/>
      <c r="AT1715" s="19" t="s">
        <v>130</v>
      </c>
      <c r="AU1715" s="19" t="s">
        <v>85</v>
      </c>
    </row>
    <row r="1716" s="13" customFormat="1">
      <c r="A1716" s="13"/>
      <c r="B1716" s="224"/>
      <c r="C1716" s="225"/>
      <c r="D1716" s="226" t="s">
        <v>132</v>
      </c>
      <c r="E1716" s="227" t="s">
        <v>19</v>
      </c>
      <c r="F1716" s="228" t="s">
        <v>1156</v>
      </c>
      <c r="G1716" s="225"/>
      <c r="H1716" s="227" t="s">
        <v>19</v>
      </c>
      <c r="I1716" s="229"/>
      <c r="J1716" s="225"/>
      <c r="K1716" s="225"/>
      <c r="L1716" s="230"/>
      <c r="M1716" s="231"/>
      <c r="N1716" s="232"/>
      <c r="O1716" s="232"/>
      <c r="P1716" s="232"/>
      <c r="Q1716" s="232"/>
      <c r="R1716" s="232"/>
      <c r="S1716" s="232"/>
      <c r="T1716" s="23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34" t="s">
        <v>132</v>
      </c>
      <c r="AU1716" s="234" t="s">
        <v>85</v>
      </c>
      <c r="AV1716" s="13" t="s">
        <v>83</v>
      </c>
      <c r="AW1716" s="13" t="s">
        <v>37</v>
      </c>
      <c r="AX1716" s="13" t="s">
        <v>75</v>
      </c>
      <c r="AY1716" s="234" t="s">
        <v>122</v>
      </c>
    </row>
    <row r="1717" s="13" customFormat="1">
      <c r="A1717" s="13"/>
      <c r="B1717" s="224"/>
      <c r="C1717" s="225"/>
      <c r="D1717" s="226" t="s">
        <v>132</v>
      </c>
      <c r="E1717" s="227" t="s">
        <v>19</v>
      </c>
      <c r="F1717" s="228" t="s">
        <v>1399</v>
      </c>
      <c r="G1717" s="225"/>
      <c r="H1717" s="227" t="s">
        <v>19</v>
      </c>
      <c r="I1717" s="229"/>
      <c r="J1717" s="225"/>
      <c r="K1717" s="225"/>
      <c r="L1717" s="230"/>
      <c r="M1717" s="231"/>
      <c r="N1717" s="232"/>
      <c r="O1717" s="232"/>
      <c r="P1717" s="232"/>
      <c r="Q1717" s="232"/>
      <c r="R1717" s="232"/>
      <c r="S1717" s="232"/>
      <c r="T1717" s="23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T1717" s="234" t="s">
        <v>132</v>
      </c>
      <c r="AU1717" s="234" t="s">
        <v>85</v>
      </c>
      <c r="AV1717" s="13" t="s">
        <v>83</v>
      </c>
      <c r="AW1717" s="13" t="s">
        <v>37</v>
      </c>
      <c r="AX1717" s="13" t="s">
        <v>75</v>
      </c>
      <c r="AY1717" s="234" t="s">
        <v>122</v>
      </c>
    </row>
    <row r="1718" s="14" customFormat="1">
      <c r="A1718" s="14"/>
      <c r="B1718" s="235"/>
      <c r="C1718" s="236"/>
      <c r="D1718" s="226" t="s">
        <v>132</v>
      </c>
      <c r="E1718" s="237" t="s">
        <v>19</v>
      </c>
      <c r="F1718" s="238" t="s">
        <v>166</v>
      </c>
      <c r="G1718" s="236"/>
      <c r="H1718" s="239">
        <v>10</v>
      </c>
      <c r="I1718" s="240"/>
      <c r="J1718" s="236"/>
      <c r="K1718" s="236"/>
      <c r="L1718" s="241"/>
      <c r="M1718" s="242"/>
      <c r="N1718" s="243"/>
      <c r="O1718" s="243"/>
      <c r="P1718" s="243"/>
      <c r="Q1718" s="243"/>
      <c r="R1718" s="243"/>
      <c r="S1718" s="243"/>
      <c r="T1718" s="244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45" t="s">
        <v>132</v>
      </c>
      <c r="AU1718" s="245" t="s">
        <v>85</v>
      </c>
      <c r="AV1718" s="14" t="s">
        <v>85</v>
      </c>
      <c r="AW1718" s="14" t="s">
        <v>37</v>
      </c>
      <c r="AX1718" s="14" t="s">
        <v>75</v>
      </c>
      <c r="AY1718" s="245" t="s">
        <v>122</v>
      </c>
    </row>
    <row r="1719" s="15" customFormat="1">
      <c r="A1719" s="15"/>
      <c r="B1719" s="246"/>
      <c r="C1719" s="247"/>
      <c r="D1719" s="226" t="s">
        <v>132</v>
      </c>
      <c r="E1719" s="248" t="s">
        <v>19</v>
      </c>
      <c r="F1719" s="249" t="s">
        <v>140</v>
      </c>
      <c r="G1719" s="247"/>
      <c r="H1719" s="250">
        <v>10</v>
      </c>
      <c r="I1719" s="251"/>
      <c r="J1719" s="247"/>
      <c r="K1719" s="247"/>
      <c r="L1719" s="252"/>
      <c r="M1719" s="253"/>
      <c r="N1719" s="254"/>
      <c r="O1719" s="254"/>
      <c r="P1719" s="254"/>
      <c r="Q1719" s="254"/>
      <c r="R1719" s="254"/>
      <c r="S1719" s="254"/>
      <c r="T1719" s="255"/>
      <c r="U1719" s="15"/>
      <c r="V1719" s="15"/>
      <c r="W1719" s="15"/>
      <c r="X1719" s="15"/>
      <c r="Y1719" s="15"/>
      <c r="Z1719" s="15"/>
      <c r="AA1719" s="15"/>
      <c r="AB1719" s="15"/>
      <c r="AC1719" s="15"/>
      <c r="AD1719" s="15"/>
      <c r="AE1719" s="15"/>
      <c r="AT1719" s="256" t="s">
        <v>132</v>
      </c>
      <c r="AU1719" s="256" t="s">
        <v>85</v>
      </c>
      <c r="AV1719" s="15" t="s">
        <v>129</v>
      </c>
      <c r="AW1719" s="15" t="s">
        <v>37</v>
      </c>
      <c r="AX1719" s="15" t="s">
        <v>83</v>
      </c>
      <c r="AY1719" s="256" t="s">
        <v>122</v>
      </c>
    </row>
    <row r="1720" s="2" customFormat="1" ht="33" customHeight="1">
      <c r="A1720" s="40"/>
      <c r="B1720" s="41"/>
      <c r="C1720" s="206" t="s">
        <v>1400</v>
      </c>
      <c r="D1720" s="206" t="s">
        <v>124</v>
      </c>
      <c r="E1720" s="207" t="s">
        <v>1401</v>
      </c>
      <c r="F1720" s="208" t="s">
        <v>1402</v>
      </c>
      <c r="G1720" s="209" t="s">
        <v>184</v>
      </c>
      <c r="H1720" s="210">
        <v>2</v>
      </c>
      <c r="I1720" s="211"/>
      <c r="J1720" s="212">
        <f>ROUND(I1720*H1720,2)</f>
        <v>0</v>
      </c>
      <c r="K1720" s="208" t="s">
        <v>179</v>
      </c>
      <c r="L1720" s="46"/>
      <c r="M1720" s="213" t="s">
        <v>19</v>
      </c>
      <c r="N1720" s="214" t="s">
        <v>46</v>
      </c>
      <c r="O1720" s="86"/>
      <c r="P1720" s="215">
        <f>O1720*H1720</f>
        <v>0</v>
      </c>
      <c r="Q1720" s="215">
        <v>0</v>
      </c>
      <c r="R1720" s="215">
        <f>Q1720*H1720</f>
        <v>0</v>
      </c>
      <c r="S1720" s="215">
        <v>0</v>
      </c>
      <c r="T1720" s="216">
        <f>S1720*H1720</f>
        <v>0</v>
      </c>
      <c r="U1720" s="40"/>
      <c r="V1720" s="40"/>
      <c r="W1720" s="40"/>
      <c r="X1720" s="40"/>
      <c r="Y1720" s="40"/>
      <c r="Z1720" s="40"/>
      <c r="AA1720" s="40"/>
      <c r="AB1720" s="40"/>
      <c r="AC1720" s="40"/>
      <c r="AD1720" s="40"/>
      <c r="AE1720" s="40"/>
      <c r="AR1720" s="217" t="s">
        <v>327</v>
      </c>
      <c r="AT1720" s="217" t="s">
        <v>124</v>
      </c>
      <c r="AU1720" s="217" t="s">
        <v>85</v>
      </c>
      <c r="AY1720" s="19" t="s">
        <v>122</v>
      </c>
      <c r="BE1720" s="218">
        <f>IF(N1720="základní",J1720,0)</f>
        <v>0</v>
      </c>
      <c r="BF1720" s="218">
        <f>IF(N1720="snížená",J1720,0)</f>
        <v>0</v>
      </c>
      <c r="BG1720" s="218">
        <f>IF(N1720="zákl. přenesená",J1720,0)</f>
        <v>0</v>
      </c>
      <c r="BH1720" s="218">
        <f>IF(N1720="sníž. přenesená",J1720,0)</f>
        <v>0</v>
      </c>
      <c r="BI1720" s="218">
        <f>IF(N1720="nulová",J1720,0)</f>
        <v>0</v>
      </c>
      <c r="BJ1720" s="19" t="s">
        <v>83</v>
      </c>
      <c r="BK1720" s="218">
        <f>ROUND(I1720*H1720,2)</f>
        <v>0</v>
      </c>
      <c r="BL1720" s="19" t="s">
        <v>327</v>
      </c>
      <c r="BM1720" s="217" t="s">
        <v>1403</v>
      </c>
    </row>
    <row r="1721" s="13" customFormat="1">
      <c r="A1721" s="13"/>
      <c r="B1721" s="224"/>
      <c r="C1721" s="225"/>
      <c r="D1721" s="226" t="s">
        <v>132</v>
      </c>
      <c r="E1721" s="227" t="s">
        <v>19</v>
      </c>
      <c r="F1721" s="228" t="s">
        <v>174</v>
      </c>
      <c r="G1721" s="225"/>
      <c r="H1721" s="227" t="s">
        <v>19</v>
      </c>
      <c r="I1721" s="229"/>
      <c r="J1721" s="225"/>
      <c r="K1721" s="225"/>
      <c r="L1721" s="230"/>
      <c r="M1721" s="231"/>
      <c r="N1721" s="232"/>
      <c r="O1721" s="232"/>
      <c r="P1721" s="232"/>
      <c r="Q1721" s="232"/>
      <c r="R1721" s="232"/>
      <c r="S1721" s="232"/>
      <c r="T1721" s="23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34" t="s">
        <v>132</v>
      </c>
      <c r="AU1721" s="234" t="s">
        <v>85</v>
      </c>
      <c r="AV1721" s="13" t="s">
        <v>83</v>
      </c>
      <c r="AW1721" s="13" t="s">
        <v>37</v>
      </c>
      <c r="AX1721" s="13" t="s">
        <v>75</v>
      </c>
      <c r="AY1721" s="234" t="s">
        <v>122</v>
      </c>
    </row>
    <row r="1722" s="13" customFormat="1">
      <c r="A1722" s="13"/>
      <c r="B1722" s="224"/>
      <c r="C1722" s="225"/>
      <c r="D1722" s="226" t="s">
        <v>132</v>
      </c>
      <c r="E1722" s="227" t="s">
        <v>19</v>
      </c>
      <c r="F1722" s="228" t="s">
        <v>1404</v>
      </c>
      <c r="G1722" s="225"/>
      <c r="H1722" s="227" t="s">
        <v>19</v>
      </c>
      <c r="I1722" s="229"/>
      <c r="J1722" s="225"/>
      <c r="K1722" s="225"/>
      <c r="L1722" s="230"/>
      <c r="M1722" s="231"/>
      <c r="N1722" s="232"/>
      <c r="O1722" s="232"/>
      <c r="P1722" s="232"/>
      <c r="Q1722" s="232"/>
      <c r="R1722" s="232"/>
      <c r="S1722" s="232"/>
      <c r="T1722" s="23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4" t="s">
        <v>132</v>
      </c>
      <c r="AU1722" s="234" t="s">
        <v>85</v>
      </c>
      <c r="AV1722" s="13" t="s">
        <v>83</v>
      </c>
      <c r="AW1722" s="13" t="s">
        <v>37</v>
      </c>
      <c r="AX1722" s="13" t="s">
        <v>75</v>
      </c>
      <c r="AY1722" s="234" t="s">
        <v>122</v>
      </c>
    </row>
    <row r="1723" s="14" customFormat="1">
      <c r="A1723" s="14"/>
      <c r="B1723" s="235"/>
      <c r="C1723" s="236"/>
      <c r="D1723" s="226" t="s">
        <v>132</v>
      </c>
      <c r="E1723" s="237" t="s">
        <v>19</v>
      </c>
      <c r="F1723" s="238" t="s">
        <v>85</v>
      </c>
      <c r="G1723" s="236"/>
      <c r="H1723" s="239">
        <v>2</v>
      </c>
      <c r="I1723" s="240"/>
      <c r="J1723" s="236"/>
      <c r="K1723" s="236"/>
      <c r="L1723" s="241"/>
      <c r="M1723" s="242"/>
      <c r="N1723" s="243"/>
      <c r="O1723" s="243"/>
      <c r="P1723" s="243"/>
      <c r="Q1723" s="243"/>
      <c r="R1723" s="243"/>
      <c r="S1723" s="243"/>
      <c r="T1723" s="244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45" t="s">
        <v>132</v>
      </c>
      <c r="AU1723" s="245" t="s">
        <v>85</v>
      </c>
      <c r="AV1723" s="14" t="s">
        <v>85</v>
      </c>
      <c r="AW1723" s="14" t="s">
        <v>37</v>
      </c>
      <c r="AX1723" s="14" t="s">
        <v>75</v>
      </c>
      <c r="AY1723" s="245" t="s">
        <v>122</v>
      </c>
    </row>
    <row r="1724" s="15" customFormat="1">
      <c r="A1724" s="15"/>
      <c r="B1724" s="246"/>
      <c r="C1724" s="247"/>
      <c r="D1724" s="226" t="s">
        <v>132</v>
      </c>
      <c r="E1724" s="248" t="s">
        <v>19</v>
      </c>
      <c r="F1724" s="249" t="s">
        <v>140</v>
      </c>
      <c r="G1724" s="247"/>
      <c r="H1724" s="250">
        <v>2</v>
      </c>
      <c r="I1724" s="251"/>
      <c r="J1724" s="247"/>
      <c r="K1724" s="247"/>
      <c r="L1724" s="252"/>
      <c r="M1724" s="253"/>
      <c r="N1724" s="254"/>
      <c r="O1724" s="254"/>
      <c r="P1724" s="254"/>
      <c r="Q1724" s="254"/>
      <c r="R1724" s="254"/>
      <c r="S1724" s="254"/>
      <c r="T1724" s="255"/>
      <c r="U1724" s="15"/>
      <c r="V1724" s="15"/>
      <c r="W1724" s="15"/>
      <c r="X1724" s="15"/>
      <c r="Y1724" s="15"/>
      <c r="Z1724" s="15"/>
      <c r="AA1724" s="15"/>
      <c r="AB1724" s="15"/>
      <c r="AC1724" s="15"/>
      <c r="AD1724" s="15"/>
      <c r="AE1724" s="15"/>
      <c r="AT1724" s="256" t="s">
        <v>132</v>
      </c>
      <c r="AU1724" s="256" t="s">
        <v>85</v>
      </c>
      <c r="AV1724" s="15" t="s">
        <v>129</v>
      </c>
      <c r="AW1724" s="15" t="s">
        <v>37</v>
      </c>
      <c r="AX1724" s="15" t="s">
        <v>83</v>
      </c>
      <c r="AY1724" s="256" t="s">
        <v>122</v>
      </c>
    </row>
    <row r="1725" s="2" customFormat="1" ht="24.15" customHeight="1">
      <c r="A1725" s="40"/>
      <c r="B1725" s="41"/>
      <c r="C1725" s="206" t="s">
        <v>780</v>
      </c>
      <c r="D1725" s="206" t="s">
        <v>124</v>
      </c>
      <c r="E1725" s="207" t="s">
        <v>1405</v>
      </c>
      <c r="F1725" s="208" t="s">
        <v>1406</v>
      </c>
      <c r="G1725" s="209" t="s">
        <v>184</v>
      </c>
      <c r="H1725" s="210">
        <v>10</v>
      </c>
      <c r="I1725" s="211"/>
      <c r="J1725" s="212">
        <f>ROUND(I1725*H1725,2)</f>
        <v>0</v>
      </c>
      <c r="K1725" s="208" t="s">
        <v>128</v>
      </c>
      <c r="L1725" s="46"/>
      <c r="M1725" s="213" t="s">
        <v>19</v>
      </c>
      <c r="N1725" s="214" t="s">
        <v>46</v>
      </c>
      <c r="O1725" s="86"/>
      <c r="P1725" s="215">
        <f>O1725*H1725</f>
        <v>0</v>
      </c>
      <c r="Q1725" s="215">
        <v>0</v>
      </c>
      <c r="R1725" s="215">
        <f>Q1725*H1725</f>
        <v>0</v>
      </c>
      <c r="S1725" s="215">
        <v>0</v>
      </c>
      <c r="T1725" s="216">
        <f>S1725*H1725</f>
        <v>0</v>
      </c>
      <c r="U1725" s="40"/>
      <c r="V1725" s="40"/>
      <c r="W1725" s="40"/>
      <c r="X1725" s="40"/>
      <c r="Y1725" s="40"/>
      <c r="Z1725" s="40"/>
      <c r="AA1725" s="40"/>
      <c r="AB1725" s="40"/>
      <c r="AC1725" s="40"/>
      <c r="AD1725" s="40"/>
      <c r="AE1725" s="40"/>
      <c r="AR1725" s="217" t="s">
        <v>327</v>
      </c>
      <c r="AT1725" s="217" t="s">
        <v>124</v>
      </c>
      <c r="AU1725" s="217" t="s">
        <v>85</v>
      </c>
      <c r="AY1725" s="19" t="s">
        <v>122</v>
      </c>
      <c r="BE1725" s="218">
        <f>IF(N1725="základní",J1725,0)</f>
        <v>0</v>
      </c>
      <c r="BF1725" s="218">
        <f>IF(N1725="snížená",J1725,0)</f>
        <v>0</v>
      </c>
      <c r="BG1725" s="218">
        <f>IF(N1725="zákl. přenesená",J1725,0)</f>
        <v>0</v>
      </c>
      <c r="BH1725" s="218">
        <f>IF(N1725="sníž. přenesená",J1725,0)</f>
        <v>0</v>
      </c>
      <c r="BI1725" s="218">
        <f>IF(N1725="nulová",J1725,0)</f>
        <v>0</v>
      </c>
      <c r="BJ1725" s="19" t="s">
        <v>83</v>
      </c>
      <c r="BK1725" s="218">
        <f>ROUND(I1725*H1725,2)</f>
        <v>0</v>
      </c>
      <c r="BL1725" s="19" t="s">
        <v>327</v>
      </c>
      <c r="BM1725" s="217" t="s">
        <v>1407</v>
      </c>
    </row>
    <row r="1726" s="2" customFormat="1">
      <c r="A1726" s="40"/>
      <c r="B1726" s="41"/>
      <c r="C1726" s="42"/>
      <c r="D1726" s="219" t="s">
        <v>130</v>
      </c>
      <c r="E1726" s="42"/>
      <c r="F1726" s="220" t="s">
        <v>1408</v>
      </c>
      <c r="G1726" s="42"/>
      <c r="H1726" s="42"/>
      <c r="I1726" s="221"/>
      <c r="J1726" s="42"/>
      <c r="K1726" s="42"/>
      <c r="L1726" s="46"/>
      <c r="M1726" s="222"/>
      <c r="N1726" s="223"/>
      <c r="O1726" s="86"/>
      <c r="P1726" s="86"/>
      <c r="Q1726" s="86"/>
      <c r="R1726" s="86"/>
      <c r="S1726" s="86"/>
      <c r="T1726" s="87"/>
      <c r="U1726" s="40"/>
      <c r="V1726" s="40"/>
      <c r="W1726" s="40"/>
      <c r="X1726" s="40"/>
      <c r="Y1726" s="40"/>
      <c r="Z1726" s="40"/>
      <c r="AA1726" s="40"/>
      <c r="AB1726" s="40"/>
      <c r="AC1726" s="40"/>
      <c r="AD1726" s="40"/>
      <c r="AE1726" s="40"/>
      <c r="AT1726" s="19" t="s">
        <v>130</v>
      </c>
      <c r="AU1726" s="19" t="s">
        <v>85</v>
      </c>
    </row>
    <row r="1727" s="13" customFormat="1">
      <c r="A1727" s="13"/>
      <c r="B1727" s="224"/>
      <c r="C1727" s="225"/>
      <c r="D1727" s="226" t="s">
        <v>132</v>
      </c>
      <c r="E1727" s="227" t="s">
        <v>19</v>
      </c>
      <c r="F1727" s="228" t="s">
        <v>174</v>
      </c>
      <c r="G1727" s="225"/>
      <c r="H1727" s="227" t="s">
        <v>19</v>
      </c>
      <c r="I1727" s="229"/>
      <c r="J1727" s="225"/>
      <c r="K1727" s="225"/>
      <c r="L1727" s="230"/>
      <c r="M1727" s="231"/>
      <c r="N1727" s="232"/>
      <c r="O1727" s="232"/>
      <c r="P1727" s="232"/>
      <c r="Q1727" s="232"/>
      <c r="R1727" s="232"/>
      <c r="S1727" s="232"/>
      <c r="T1727" s="23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34" t="s">
        <v>132</v>
      </c>
      <c r="AU1727" s="234" t="s">
        <v>85</v>
      </c>
      <c r="AV1727" s="13" t="s">
        <v>83</v>
      </c>
      <c r="AW1727" s="13" t="s">
        <v>37</v>
      </c>
      <c r="AX1727" s="13" t="s">
        <v>75</v>
      </c>
      <c r="AY1727" s="234" t="s">
        <v>122</v>
      </c>
    </row>
    <row r="1728" s="13" customFormat="1">
      <c r="A1728" s="13"/>
      <c r="B1728" s="224"/>
      <c r="C1728" s="225"/>
      <c r="D1728" s="226" t="s">
        <v>132</v>
      </c>
      <c r="E1728" s="227" t="s">
        <v>19</v>
      </c>
      <c r="F1728" s="228" t="s">
        <v>1409</v>
      </c>
      <c r="G1728" s="225"/>
      <c r="H1728" s="227" t="s">
        <v>19</v>
      </c>
      <c r="I1728" s="229"/>
      <c r="J1728" s="225"/>
      <c r="K1728" s="225"/>
      <c r="L1728" s="230"/>
      <c r="M1728" s="231"/>
      <c r="N1728" s="232"/>
      <c r="O1728" s="232"/>
      <c r="P1728" s="232"/>
      <c r="Q1728" s="232"/>
      <c r="R1728" s="232"/>
      <c r="S1728" s="232"/>
      <c r="T1728" s="23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34" t="s">
        <v>132</v>
      </c>
      <c r="AU1728" s="234" t="s">
        <v>85</v>
      </c>
      <c r="AV1728" s="13" t="s">
        <v>83</v>
      </c>
      <c r="AW1728" s="13" t="s">
        <v>37</v>
      </c>
      <c r="AX1728" s="13" t="s">
        <v>75</v>
      </c>
      <c r="AY1728" s="234" t="s">
        <v>122</v>
      </c>
    </row>
    <row r="1729" s="14" customFormat="1">
      <c r="A1729" s="14"/>
      <c r="B1729" s="235"/>
      <c r="C1729" s="236"/>
      <c r="D1729" s="226" t="s">
        <v>132</v>
      </c>
      <c r="E1729" s="237" t="s">
        <v>19</v>
      </c>
      <c r="F1729" s="238" t="s">
        <v>166</v>
      </c>
      <c r="G1729" s="236"/>
      <c r="H1729" s="239">
        <v>10</v>
      </c>
      <c r="I1729" s="240"/>
      <c r="J1729" s="236"/>
      <c r="K1729" s="236"/>
      <c r="L1729" s="241"/>
      <c r="M1729" s="242"/>
      <c r="N1729" s="243"/>
      <c r="O1729" s="243"/>
      <c r="P1729" s="243"/>
      <c r="Q1729" s="243"/>
      <c r="R1729" s="243"/>
      <c r="S1729" s="243"/>
      <c r="T1729" s="244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45" t="s">
        <v>132</v>
      </c>
      <c r="AU1729" s="245" t="s">
        <v>85</v>
      </c>
      <c r="AV1729" s="14" t="s">
        <v>85</v>
      </c>
      <c r="AW1729" s="14" t="s">
        <v>37</v>
      </c>
      <c r="AX1729" s="14" t="s">
        <v>75</v>
      </c>
      <c r="AY1729" s="245" t="s">
        <v>122</v>
      </c>
    </row>
    <row r="1730" s="15" customFormat="1">
      <c r="A1730" s="15"/>
      <c r="B1730" s="246"/>
      <c r="C1730" s="247"/>
      <c r="D1730" s="226" t="s">
        <v>132</v>
      </c>
      <c r="E1730" s="248" t="s">
        <v>19</v>
      </c>
      <c r="F1730" s="249" t="s">
        <v>140</v>
      </c>
      <c r="G1730" s="247"/>
      <c r="H1730" s="250">
        <v>10</v>
      </c>
      <c r="I1730" s="251"/>
      <c r="J1730" s="247"/>
      <c r="K1730" s="247"/>
      <c r="L1730" s="252"/>
      <c r="M1730" s="253"/>
      <c r="N1730" s="254"/>
      <c r="O1730" s="254"/>
      <c r="P1730" s="254"/>
      <c r="Q1730" s="254"/>
      <c r="R1730" s="254"/>
      <c r="S1730" s="254"/>
      <c r="T1730" s="255"/>
      <c r="U1730" s="15"/>
      <c r="V1730" s="15"/>
      <c r="W1730" s="15"/>
      <c r="X1730" s="15"/>
      <c r="Y1730" s="15"/>
      <c r="Z1730" s="15"/>
      <c r="AA1730" s="15"/>
      <c r="AB1730" s="15"/>
      <c r="AC1730" s="15"/>
      <c r="AD1730" s="15"/>
      <c r="AE1730" s="15"/>
      <c r="AT1730" s="256" t="s">
        <v>132</v>
      </c>
      <c r="AU1730" s="256" t="s">
        <v>85</v>
      </c>
      <c r="AV1730" s="15" t="s">
        <v>129</v>
      </c>
      <c r="AW1730" s="15" t="s">
        <v>37</v>
      </c>
      <c r="AX1730" s="15" t="s">
        <v>83</v>
      </c>
      <c r="AY1730" s="256" t="s">
        <v>122</v>
      </c>
    </row>
    <row r="1731" s="2" customFormat="1" ht="16.5" customHeight="1">
      <c r="A1731" s="40"/>
      <c r="B1731" s="41"/>
      <c r="C1731" s="206" t="s">
        <v>1410</v>
      </c>
      <c r="D1731" s="206" t="s">
        <v>124</v>
      </c>
      <c r="E1731" s="207" t="s">
        <v>1411</v>
      </c>
      <c r="F1731" s="208" t="s">
        <v>1412</v>
      </c>
      <c r="G1731" s="209" t="s">
        <v>184</v>
      </c>
      <c r="H1731" s="210">
        <v>1</v>
      </c>
      <c r="I1731" s="211"/>
      <c r="J1731" s="212">
        <f>ROUND(I1731*H1731,2)</f>
        <v>0</v>
      </c>
      <c r="K1731" s="208" t="s">
        <v>128</v>
      </c>
      <c r="L1731" s="46"/>
      <c r="M1731" s="213" t="s">
        <v>19</v>
      </c>
      <c r="N1731" s="214" t="s">
        <v>46</v>
      </c>
      <c r="O1731" s="86"/>
      <c r="P1731" s="215">
        <f>O1731*H1731</f>
        <v>0</v>
      </c>
      <c r="Q1731" s="215">
        <v>0</v>
      </c>
      <c r="R1731" s="215">
        <f>Q1731*H1731</f>
        <v>0</v>
      </c>
      <c r="S1731" s="215">
        <v>0</v>
      </c>
      <c r="T1731" s="216">
        <f>S1731*H1731</f>
        <v>0</v>
      </c>
      <c r="U1731" s="40"/>
      <c r="V1731" s="40"/>
      <c r="W1731" s="40"/>
      <c r="X1731" s="40"/>
      <c r="Y1731" s="40"/>
      <c r="Z1731" s="40"/>
      <c r="AA1731" s="40"/>
      <c r="AB1731" s="40"/>
      <c r="AC1731" s="40"/>
      <c r="AD1731" s="40"/>
      <c r="AE1731" s="40"/>
      <c r="AR1731" s="217" t="s">
        <v>327</v>
      </c>
      <c r="AT1731" s="217" t="s">
        <v>124</v>
      </c>
      <c r="AU1731" s="217" t="s">
        <v>85</v>
      </c>
      <c r="AY1731" s="19" t="s">
        <v>122</v>
      </c>
      <c r="BE1731" s="218">
        <f>IF(N1731="základní",J1731,0)</f>
        <v>0</v>
      </c>
      <c r="BF1731" s="218">
        <f>IF(N1731="snížená",J1731,0)</f>
        <v>0</v>
      </c>
      <c r="BG1731" s="218">
        <f>IF(N1731="zákl. přenesená",J1731,0)</f>
        <v>0</v>
      </c>
      <c r="BH1731" s="218">
        <f>IF(N1731="sníž. přenesená",J1731,0)</f>
        <v>0</v>
      </c>
      <c r="BI1731" s="218">
        <f>IF(N1731="nulová",J1731,0)</f>
        <v>0</v>
      </c>
      <c r="BJ1731" s="19" t="s">
        <v>83</v>
      </c>
      <c r="BK1731" s="218">
        <f>ROUND(I1731*H1731,2)</f>
        <v>0</v>
      </c>
      <c r="BL1731" s="19" t="s">
        <v>327</v>
      </c>
      <c r="BM1731" s="217" t="s">
        <v>1413</v>
      </c>
    </row>
    <row r="1732" s="2" customFormat="1">
      <c r="A1732" s="40"/>
      <c r="B1732" s="41"/>
      <c r="C1732" s="42"/>
      <c r="D1732" s="219" t="s">
        <v>130</v>
      </c>
      <c r="E1732" s="42"/>
      <c r="F1732" s="220" t="s">
        <v>1414</v>
      </c>
      <c r="G1732" s="42"/>
      <c r="H1732" s="42"/>
      <c r="I1732" s="221"/>
      <c r="J1732" s="42"/>
      <c r="K1732" s="42"/>
      <c r="L1732" s="46"/>
      <c r="M1732" s="222"/>
      <c r="N1732" s="223"/>
      <c r="O1732" s="86"/>
      <c r="P1732" s="86"/>
      <c r="Q1732" s="86"/>
      <c r="R1732" s="86"/>
      <c r="S1732" s="86"/>
      <c r="T1732" s="87"/>
      <c r="U1732" s="40"/>
      <c r="V1732" s="40"/>
      <c r="W1732" s="40"/>
      <c r="X1732" s="40"/>
      <c r="Y1732" s="40"/>
      <c r="Z1732" s="40"/>
      <c r="AA1732" s="40"/>
      <c r="AB1732" s="40"/>
      <c r="AC1732" s="40"/>
      <c r="AD1732" s="40"/>
      <c r="AE1732" s="40"/>
      <c r="AT1732" s="19" t="s">
        <v>130</v>
      </c>
      <c r="AU1732" s="19" t="s">
        <v>85</v>
      </c>
    </row>
    <row r="1733" s="13" customFormat="1">
      <c r="A1733" s="13"/>
      <c r="B1733" s="224"/>
      <c r="C1733" s="225"/>
      <c r="D1733" s="226" t="s">
        <v>132</v>
      </c>
      <c r="E1733" s="227" t="s">
        <v>19</v>
      </c>
      <c r="F1733" s="228" t="s">
        <v>1156</v>
      </c>
      <c r="G1733" s="225"/>
      <c r="H1733" s="227" t="s">
        <v>19</v>
      </c>
      <c r="I1733" s="229"/>
      <c r="J1733" s="225"/>
      <c r="K1733" s="225"/>
      <c r="L1733" s="230"/>
      <c r="M1733" s="231"/>
      <c r="N1733" s="232"/>
      <c r="O1733" s="232"/>
      <c r="P1733" s="232"/>
      <c r="Q1733" s="232"/>
      <c r="R1733" s="232"/>
      <c r="S1733" s="232"/>
      <c r="T1733" s="23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34" t="s">
        <v>132</v>
      </c>
      <c r="AU1733" s="234" t="s">
        <v>85</v>
      </c>
      <c r="AV1733" s="13" t="s">
        <v>83</v>
      </c>
      <c r="AW1733" s="13" t="s">
        <v>37</v>
      </c>
      <c r="AX1733" s="13" t="s">
        <v>75</v>
      </c>
      <c r="AY1733" s="234" t="s">
        <v>122</v>
      </c>
    </row>
    <row r="1734" s="13" customFormat="1">
      <c r="A1734" s="13"/>
      <c r="B1734" s="224"/>
      <c r="C1734" s="225"/>
      <c r="D1734" s="226" t="s">
        <v>132</v>
      </c>
      <c r="E1734" s="227" t="s">
        <v>19</v>
      </c>
      <c r="F1734" s="228" t="s">
        <v>1415</v>
      </c>
      <c r="G1734" s="225"/>
      <c r="H1734" s="227" t="s">
        <v>19</v>
      </c>
      <c r="I1734" s="229"/>
      <c r="J1734" s="225"/>
      <c r="K1734" s="225"/>
      <c r="L1734" s="230"/>
      <c r="M1734" s="231"/>
      <c r="N1734" s="232"/>
      <c r="O1734" s="232"/>
      <c r="P1734" s="232"/>
      <c r="Q1734" s="232"/>
      <c r="R1734" s="232"/>
      <c r="S1734" s="232"/>
      <c r="T1734" s="23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34" t="s">
        <v>132</v>
      </c>
      <c r="AU1734" s="234" t="s">
        <v>85</v>
      </c>
      <c r="AV1734" s="13" t="s">
        <v>83</v>
      </c>
      <c r="AW1734" s="13" t="s">
        <v>37</v>
      </c>
      <c r="AX1734" s="13" t="s">
        <v>75</v>
      </c>
      <c r="AY1734" s="234" t="s">
        <v>122</v>
      </c>
    </row>
    <row r="1735" s="14" customFormat="1">
      <c r="A1735" s="14"/>
      <c r="B1735" s="235"/>
      <c r="C1735" s="236"/>
      <c r="D1735" s="226" t="s">
        <v>132</v>
      </c>
      <c r="E1735" s="237" t="s">
        <v>19</v>
      </c>
      <c r="F1735" s="238" t="s">
        <v>83</v>
      </c>
      <c r="G1735" s="236"/>
      <c r="H1735" s="239">
        <v>1</v>
      </c>
      <c r="I1735" s="240"/>
      <c r="J1735" s="236"/>
      <c r="K1735" s="236"/>
      <c r="L1735" s="241"/>
      <c r="M1735" s="242"/>
      <c r="N1735" s="243"/>
      <c r="O1735" s="243"/>
      <c r="P1735" s="243"/>
      <c r="Q1735" s="243"/>
      <c r="R1735" s="243"/>
      <c r="S1735" s="243"/>
      <c r="T1735" s="24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45" t="s">
        <v>132</v>
      </c>
      <c r="AU1735" s="245" t="s">
        <v>85</v>
      </c>
      <c r="AV1735" s="14" t="s">
        <v>85</v>
      </c>
      <c r="AW1735" s="14" t="s">
        <v>37</v>
      </c>
      <c r="AX1735" s="14" t="s">
        <v>75</v>
      </c>
      <c r="AY1735" s="245" t="s">
        <v>122</v>
      </c>
    </row>
    <row r="1736" s="15" customFormat="1">
      <c r="A1736" s="15"/>
      <c r="B1736" s="246"/>
      <c r="C1736" s="247"/>
      <c r="D1736" s="226" t="s">
        <v>132</v>
      </c>
      <c r="E1736" s="248" t="s">
        <v>19</v>
      </c>
      <c r="F1736" s="249" t="s">
        <v>140</v>
      </c>
      <c r="G1736" s="247"/>
      <c r="H1736" s="250">
        <v>1</v>
      </c>
      <c r="I1736" s="251"/>
      <c r="J1736" s="247"/>
      <c r="K1736" s="247"/>
      <c r="L1736" s="252"/>
      <c r="M1736" s="253"/>
      <c r="N1736" s="254"/>
      <c r="O1736" s="254"/>
      <c r="P1736" s="254"/>
      <c r="Q1736" s="254"/>
      <c r="R1736" s="254"/>
      <c r="S1736" s="254"/>
      <c r="T1736" s="255"/>
      <c r="U1736" s="15"/>
      <c r="V1736" s="15"/>
      <c r="W1736" s="15"/>
      <c r="X1736" s="15"/>
      <c r="Y1736" s="15"/>
      <c r="Z1736" s="15"/>
      <c r="AA1736" s="15"/>
      <c r="AB1736" s="15"/>
      <c r="AC1736" s="15"/>
      <c r="AD1736" s="15"/>
      <c r="AE1736" s="15"/>
      <c r="AT1736" s="256" t="s">
        <v>132</v>
      </c>
      <c r="AU1736" s="256" t="s">
        <v>85</v>
      </c>
      <c r="AV1736" s="15" t="s">
        <v>129</v>
      </c>
      <c r="AW1736" s="15" t="s">
        <v>37</v>
      </c>
      <c r="AX1736" s="15" t="s">
        <v>83</v>
      </c>
      <c r="AY1736" s="256" t="s">
        <v>122</v>
      </c>
    </row>
    <row r="1737" s="2" customFormat="1" ht="16.5" customHeight="1">
      <c r="A1737" s="40"/>
      <c r="B1737" s="41"/>
      <c r="C1737" s="206" t="s">
        <v>792</v>
      </c>
      <c r="D1737" s="206" t="s">
        <v>124</v>
      </c>
      <c r="E1737" s="207" t="s">
        <v>1416</v>
      </c>
      <c r="F1737" s="208" t="s">
        <v>1417</v>
      </c>
      <c r="G1737" s="209" t="s">
        <v>184</v>
      </c>
      <c r="H1737" s="210">
        <v>15</v>
      </c>
      <c r="I1737" s="211"/>
      <c r="J1737" s="212">
        <f>ROUND(I1737*H1737,2)</f>
        <v>0</v>
      </c>
      <c r="K1737" s="208" t="s">
        <v>128</v>
      </c>
      <c r="L1737" s="46"/>
      <c r="M1737" s="213" t="s">
        <v>19</v>
      </c>
      <c r="N1737" s="214" t="s">
        <v>46</v>
      </c>
      <c r="O1737" s="86"/>
      <c r="P1737" s="215">
        <f>O1737*H1737</f>
        <v>0</v>
      </c>
      <c r="Q1737" s="215">
        <v>0</v>
      </c>
      <c r="R1737" s="215">
        <f>Q1737*H1737</f>
        <v>0</v>
      </c>
      <c r="S1737" s="215">
        <v>0</v>
      </c>
      <c r="T1737" s="216">
        <f>S1737*H1737</f>
        <v>0</v>
      </c>
      <c r="U1737" s="40"/>
      <c r="V1737" s="40"/>
      <c r="W1737" s="40"/>
      <c r="X1737" s="40"/>
      <c r="Y1737" s="40"/>
      <c r="Z1737" s="40"/>
      <c r="AA1737" s="40"/>
      <c r="AB1737" s="40"/>
      <c r="AC1737" s="40"/>
      <c r="AD1737" s="40"/>
      <c r="AE1737" s="40"/>
      <c r="AR1737" s="217" t="s">
        <v>327</v>
      </c>
      <c r="AT1737" s="217" t="s">
        <v>124</v>
      </c>
      <c r="AU1737" s="217" t="s">
        <v>85</v>
      </c>
      <c r="AY1737" s="19" t="s">
        <v>122</v>
      </c>
      <c r="BE1737" s="218">
        <f>IF(N1737="základní",J1737,0)</f>
        <v>0</v>
      </c>
      <c r="BF1737" s="218">
        <f>IF(N1737="snížená",J1737,0)</f>
        <v>0</v>
      </c>
      <c r="BG1737" s="218">
        <f>IF(N1737="zákl. přenesená",J1737,0)</f>
        <v>0</v>
      </c>
      <c r="BH1737" s="218">
        <f>IF(N1737="sníž. přenesená",J1737,0)</f>
        <v>0</v>
      </c>
      <c r="BI1737" s="218">
        <f>IF(N1737="nulová",J1737,0)</f>
        <v>0</v>
      </c>
      <c r="BJ1737" s="19" t="s">
        <v>83</v>
      </c>
      <c r="BK1737" s="218">
        <f>ROUND(I1737*H1737,2)</f>
        <v>0</v>
      </c>
      <c r="BL1737" s="19" t="s">
        <v>327</v>
      </c>
      <c r="BM1737" s="217" t="s">
        <v>1418</v>
      </c>
    </row>
    <row r="1738" s="2" customFormat="1">
      <c r="A1738" s="40"/>
      <c r="B1738" s="41"/>
      <c r="C1738" s="42"/>
      <c r="D1738" s="219" t="s">
        <v>130</v>
      </c>
      <c r="E1738" s="42"/>
      <c r="F1738" s="220" t="s">
        <v>1419</v>
      </c>
      <c r="G1738" s="42"/>
      <c r="H1738" s="42"/>
      <c r="I1738" s="221"/>
      <c r="J1738" s="42"/>
      <c r="K1738" s="42"/>
      <c r="L1738" s="46"/>
      <c r="M1738" s="222"/>
      <c r="N1738" s="223"/>
      <c r="O1738" s="86"/>
      <c r="P1738" s="86"/>
      <c r="Q1738" s="86"/>
      <c r="R1738" s="86"/>
      <c r="S1738" s="86"/>
      <c r="T1738" s="87"/>
      <c r="U1738" s="40"/>
      <c r="V1738" s="40"/>
      <c r="W1738" s="40"/>
      <c r="X1738" s="40"/>
      <c r="Y1738" s="40"/>
      <c r="Z1738" s="40"/>
      <c r="AA1738" s="40"/>
      <c r="AB1738" s="40"/>
      <c r="AC1738" s="40"/>
      <c r="AD1738" s="40"/>
      <c r="AE1738" s="40"/>
      <c r="AT1738" s="19" t="s">
        <v>130</v>
      </c>
      <c r="AU1738" s="19" t="s">
        <v>85</v>
      </c>
    </row>
    <row r="1739" s="13" customFormat="1">
      <c r="A1739" s="13"/>
      <c r="B1739" s="224"/>
      <c r="C1739" s="225"/>
      <c r="D1739" s="226" t="s">
        <v>132</v>
      </c>
      <c r="E1739" s="227" t="s">
        <v>19</v>
      </c>
      <c r="F1739" s="228" t="s">
        <v>1156</v>
      </c>
      <c r="G1739" s="225"/>
      <c r="H1739" s="227" t="s">
        <v>19</v>
      </c>
      <c r="I1739" s="229"/>
      <c r="J1739" s="225"/>
      <c r="K1739" s="225"/>
      <c r="L1739" s="230"/>
      <c r="M1739" s="231"/>
      <c r="N1739" s="232"/>
      <c r="O1739" s="232"/>
      <c r="P1739" s="232"/>
      <c r="Q1739" s="232"/>
      <c r="R1739" s="232"/>
      <c r="S1739" s="232"/>
      <c r="T1739" s="23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34" t="s">
        <v>132</v>
      </c>
      <c r="AU1739" s="234" t="s">
        <v>85</v>
      </c>
      <c r="AV1739" s="13" t="s">
        <v>83</v>
      </c>
      <c r="AW1739" s="13" t="s">
        <v>37</v>
      </c>
      <c r="AX1739" s="13" t="s">
        <v>75</v>
      </c>
      <c r="AY1739" s="234" t="s">
        <v>122</v>
      </c>
    </row>
    <row r="1740" s="13" customFormat="1">
      <c r="A1740" s="13"/>
      <c r="B1740" s="224"/>
      <c r="C1740" s="225"/>
      <c r="D1740" s="226" t="s">
        <v>132</v>
      </c>
      <c r="E1740" s="227" t="s">
        <v>19</v>
      </c>
      <c r="F1740" s="228" t="s">
        <v>1415</v>
      </c>
      <c r="G1740" s="225"/>
      <c r="H1740" s="227" t="s">
        <v>19</v>
      </c>
      <c r="I1740" s="229"/>
      <c r="J1740" s="225"/>
      <c r="K1740" s="225"/>
      <c r="L1740" s="230"/>
      <c r="M1740" s="231"/>
      <c r="N1740" s="232"/>
      <c r="O1740" s="232"/>
      <c r="P1740" s="232"/>
      <c r="Q1740" s="232"/>
      <c r="R1740" s="232"/>
      <c r="S1740" s="232"/>
      <c r="T1740" s="23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34" t="s">
        <v>132</v>
      </c>
      <c r="AU1740" s="234" t="s">
        <v>85</v>
      </c>
      <c r="AV1740" s="13" t="s">
        <v>83</v>
      </c>
      <c r="AW1740" s="13" t="s">
        <v>37</v>
      </c>
      <c r="AX1740" s="13" t="s">
        <v>75</v>
      </c>
      <c r="AY1740" s="234" t="s">
        <v>122</v>
      </c>
    </row>
    <row r="1741" s="14" customFormat="1">
      <c r="A1741" s="14"/>
      <c r="B1741" s="235"/>
      <c r="C1741" s="236"/>
      <c r="D1741" s="226" t="s">
        <v>132</v>
      </c>
      <c r="E1741" s="237" t="s">
        <v>19</v>
      </c>
      <c r="F1741" s="238" t="s">
        <v>212</v>
      </c>
      <c r="G1741" s="236"/>
      <c r="H1741" s="239">
        <v>13</v>
      </c>
      <c r="I1741" s="240"/>
      <c r="J1741" s="236"/>
      <c r="K1741" s="236"/>
      <c r="L1741" s="241"/>
      <c r="M1741" s="242"/>
      <c r="N1741" s="243"/>
      <c r="O1741" s="243"/>
      <c r="P1741" s="243"/>
      <c r="Q1741" s="243"/>
      <c r="R1741" s="243"/>
      <c r="S1741" s="243"/>
      <c r="T1741" s="244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45" t="s">
        <v>132</v>
      </c>
      <c r="AU1741" s="245" t="s">
        <v>85</v>
      </c>
      <c r="AV1741" s="14" t="s">
        <v>85</v>
      </c>
      <c r="AW1741" s="14" t="s">
        <v>37</v>
      </c>
      <c r="AX1741" s="14" t="s">
        <v>75</v>
      </c>
      <c r="AY1741" s="245" t="s">
        <v>122</v>
      </c>
    </row>
    <row r="1742" s="13" customFormat="1">
      <c r="A1742" s="13"/>
      <c r="B1742" s="224"/>
      <c r="C1742" s="225"/>
      <c r="D1742" s="226" t="s">
        <v>132</v>
      </c>
      <c r="E1742" s="227" t="s">
        <v>19</v>
      </c>
      <c r="F1742" s="228" t="s">
        <v>1420</v>
      </c>
      <c r="G1742" s="225"/>
      <c r="H1742" s="227" t="s">
        <v>19</v>
      </c>
      <c r="I1742" s="229"/>
      <c r="J1742" s="225"/>
      <c r="K1742" s="225"/>
      <c r="L1742" s="230"/>
      <c r="M1742" s="231"/>
      <c r="N1742" s="232"/>
      <c r="O1742" s="232"/>
      <c r="P1742" s="232"/>
      <c r="Q1742" s="232"/>
      <c r="R1742" s="232"/>
      <c r="S1742" s="232"/>
      <c r="T1742" s="23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34" t="s">
        <v>132</v>
      </c>
      <c r="AU1742" s="234" t="s">
        <v>85</v>
      </c>
      <c r="AV1742" s="13" t="s">
        <v>83</v>
      </c>
      <c r="AW1742" s="13" t="s">
        <v>37</v>
      </c>
      <c r="AX1742" s="13" t="s">
        <v>75</v>
      </c>
      <c r="AY1742" s="234" t="s">
        <v>122</v>
      </c>
    </row>
    <row r="1743" s="14" customFormat="1">
      <c r="A1743" s="14"/>
      <c r="B1743" s="235"/>
      <c r="C1743" s="236"/>
      <c r="D1743" s="226" t="s">
        <v>132</v>
      </c>
      <c r="E1743" s="237" t="s">
        <v>19</v>
      </c>
      <c r="F1743" s="238" t="s">
        <v>85</v>
      </c>
      <c r="G1743" s="236"/>
      <c r="H1743" s="239">
        <v>2</v>
      </c>
      <c r="I1743" s="240"/>
      <c r="J1743" s="236"/>
      <c r="K1743" s="236"/>
      <c r="L1743" s="241"/>
      <c r="M1743" s="242"/>
      <c r="N1743" s="243"/>
      <c r="O1743" s="243"/>
      <c r="P1743" s="243"/>
      <c r="Q1743" s="243"/>
      <c r="R1743" s="243"/>
      <c r="S1743" s="243"/>
      <c r="T1743" s="244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45" t="s">
        <v>132</v>
      </c>
      <c r="AU1743" s="245" t="s">
        <v>85</v>
      </c>
      <c r="AV1743" s="14" t="s">
        <v>85</v>
      </c>
      <c r="AW1743" s="14" t="s">
        <v>37</v>
      </c>
      <c r="AX1743" s="14" t="s">
        <v>75</v>
      </c>
      <c r="AY1743" s="245" t="s">
        <v>122</v>
      </c>
    </row>
    <row r="1744" s="15" customFormat="1">
      <c r="A1744" s="15"/>
      <c r="B1744" s="246"/>
      <c r="C1744" s="247"/>
      <c r="D1744" s="226" t="s">
        <v>132</v>
      </c>
      <c r="E1744" s="248" t="s">
        <v>19</v>
      </c>
      <c r="F1744" s="249" t="s">
        <v>140</v>
      </c>
      <c r="G1744" s="247"/>
      <c r="H1744" s="250">
        <v>15</v>
      </c>
      <c r="I1744" s="251"/>
      <c r="J1744" s="247"/>
      <c r="K1744" s="247"/>
      <c r="L1744" s="252"/>
      <c r="M1744" s="253"/>
      <c r="N1744" s="254"/>
      <c r="O1744" s="254"/>
      <c r="P1744" s="254"/>
      <c r="Q1744" s="254"/>
      <c r="R1744" s="254"/>
      <c r="S1744" s="254"/>
      <c r="T1744" s="255"/>
      <c r="U1744" s="15"/>
      <c r="V1744" s="15"/>
      <c r="W1744" s="15"/>
      <c r="X1744" s="15"/>
      <c r="Y1744" s="15"/>
      <c r="Z1744" s="15"/>
      <c r="AA1744" s="15"/>
      <c r="AB1744" s="15"/>
      <c r="AC1744" s="15"/>
      <c r="AD1744" s="15"/>
      <c r="AE1744" s="15"/>
      <c r="AT1744" s="256" t="s">
        <v>132</v>
      </c>
      <c r="AU1744" s="256" t="s">
        <v>85</v>
      </c>
      <c r="AV1744" s="15" t="s">
        <v>129</v>
      </c>
      <c r="AW1744" s="15" t="s">
        <v>37</v>
      </c>
      <c r="AX1744" s="15" t="s">
        <v>83</v>
      </c>
      <c r="AY1744" s="256" t="s">
        <v>122</v>
      </c>
    </row>
    <row r="1745" s="2" customFormat="1" ht="16.5" customHeight="1">
      <c r="A1745" s="40"/>
      <c r="B1745" s="41"/>
      <c r="C1745" s="206" t="s">
        <v>1421</v>
      </c>
      <c r="D1745" s="206" t="s">
        <v>124</v>
      </c>
      <c r="E1745" s="207" t="s">
        <v>1422</v>
      </c>
      <c r="F1745" s="208" t="s">
        <v>1423</v>
      </c>
      <c r="G1745" s="209" t="s">
        <v>184</v>
      </c>
      <c r="H1745" s="210">
        <v>3</v>
      </c>
      <c r="I1745" s="211"/>
      <c r="J1745" s="212">
        <f>ROUND(I1745*H1745,2)</f>
        <v>0</v>
      </c>
      <c r="K1745" s="208" t="s">
        <v>128</v>
      </c>
      <c r="L1745" s="46"/>
      <c r="M1745" s="213" t="s">
        <v>19</v>
      </c>
      <c r="N1745" s="214" t="s">
        <v>46</v>
      </c>
      <c r="O1745" s="86"/>
      <c r="P1745" s="215">
        <f>O1745*H1745</f>
        <v>0</v>
      </c>
      <c r="Q1745" s="215">
        <v>0</v>
      </c>
      <c r="R1745" s="215">
        <f>Q1745*H1745</f>
        <v>0</v>
      </c>
      <c r="S1745" s="215">
        <v>0</v>
      </c>
      <c r="T1745" s="216">
        <f>S1745*H1745</f>
        <v>0</v>
      </c>
      <c r="U1745" s="40"/>
      <c r="V1745" s="40"/>
      <c r="W1745" s="40"/>
      <c r="X1745" s="40"/>
      <c r="Y1745" s="40"/>
      <c r="Z1745" s="40"/>
      <c r="AA1745" s="40"/>
      <c r="AB1745" s="40"/>
      <c r="AC1745" s="40"/>
      <c r="AD1745" s="40"/>
      <c r="AE1745" s="40"/>
      <c r="AR1745" s="217" t="s">
        <v>327</v>
      </c>
      <c r="AT1745" s="217" t="s">
        <v>124</v>
      </c>
      <c r="AU1745" s="217" t="s">
        <v>85</v>
      </c>
      <c r="AY1745" s="19" t="s">
        <v>122</v>
      </c>
      <c r="BE1745" s="218">
        <f>IF(N1745="základní",J1745,0)</f>
        <v>0</v>
      </c>
      <c r="BF1745" s="218">
        <f>IF(N1745="snížená",J1745,0)</f>
        <v>0</v>
      </c>
      <c r="BG1745" s="218">
        <f>IF(N1745="zákl. přenesená",J1745,0)</f>
        <v>0</v>
      </c>
      <c r="BH1745" s="218">
        <f>IF(N1745="sníž. přenesená",J1745,0)</f>
        <v>0</v>
      </c>
      <c r="BI1745" s="218">
        <f>IF(N1745="nulová",J1745,0)</f>
        <v>0</v>
      </c>
      <c r="BJ1745" s="19" t="s">
        <v>83</v>
      </c>
      <c r="BK1745" s="218">
        <f>ROUND(I1745*H1745,2)</f>
        <v>0</v>
      </c>
      <c r="BL1745" s="19" t="s">
        <v>327</v>
      </c>
      <c r="BM1745" s="217" t="s">
        <v>1424</v>
      </c>
    </row>
    <row r="1746" s="2" customFormat="1">
      <c r="A1746" s="40"/>
      <c r="B1746" s="41"/>
      <c r="C1746" s="42"/>
      <c r="D1746" s="219" t="s">
        <v>130</v>
      </c>
      <c r="E1746" s="42"/>
      <c r="F1746" s="220" t="s">
        <v>1425</v>
      </c>
      <c r="G1746" s="42"/>
      <c r="H1746" s="42"/>
      <c r="I1746" s="221"/>
      <c r="J1746" s="42"/>
      <c r="K1746" s="42"/>
      <c r="L1746" s="46"/>
      <c r="M1746" s="222"/>
      <c r="N1746" s="223"/>
      <c r="O1746" s="86"/>
      <c r="P1746" s="86"/>
      <c r="Q1746" s="86"/>
      <c r="R1746" s="86"/>
      <c r="S1746" s="86"/>
      <c r="T1746" s="87"/>
      <c r="U1746" s="40"/>
      <c r="V1746" s="40"/>
      <c r="W1746" s="40"/>
      <c r="X1746" s="40"/>
      <c r="Y1746" s="40"/>
      <c r="Z1746" s="40"/>
      <c r="AA1746" s="40"/>
      <c r="AB1746" s="40"/>
      <c r="AC1746" s="40"/>
      <c r="AD1746" s="40"/>
      <c r="AE1746" s="40"/>
      <c r="AT1746" s="19" t="s">
        <v>130</v>
      </c>
      <c r="AU1746" s="19" t="s">
        <v>85</v>
      </c>
    </row>
    <row r="1747" s="13" customFormat="1">
      <c r="A1747" s="13"/>
      <c r="B1747" s="224"/>
      <c r="C1747" s="225"/>
      <c r="D1747" s="226" t="s">
        <v>132</v>
      </c>
      <c r="E1747" s="227" t="s">
        <v>19</v>
      </c>
      <c r="F1747" s="228" t="s">
        <v>1156</v>
      </c>
      <c r="G1747" s="225"/>
      <c r="H1747" s="227" t="s">
        <v>19</v>
      </c>
      <c r="I1747" s="229"/>
      <c r="J1747" s="225"/>
      <c r="K1747" s="225"/>
      <c r="L1747" s="230"/>
      <c r="M1747" s="231"/>
      <c r="N1747" s="232"/>
      <c r="O1747" s="232"/>
      <c r="P1747" s="232"/>
      <c r="Q1747" s="232"/>
      <c r="R1747" s="232"/>
      <c r="S1747" s="232"/>
      <c r="T1747" s="23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34" t="s">
        <v>132</v>
      </c>
      <c r="AU1747" s="234" t="s">
        <v>85</v>
      </c>
      <c r="AV1747" s="13" t="s">
        <v>83</v>
      </c>
      <c r="AW1747" s="13" t="s">
        <v>37</v>
      </c>
      <c r="AX1747" s="13" t="s">
        <v>75</v>
      </c>
      <c r="AY1747" s="234" t="s">
        <v>122</v>
      </c>
    </row>
    <row r="1748" s="13" customFormat="1">
      <c r="A1748" s="13"/>
      <c r="B1748" s="224"/>
      <c r="C1748" s="225"/>
      <c r="D1748" s="226" t="s">
        <v>132</v>
      </c>
      <c r="E1748" s="227" t="s">
        <v>19</v>
      </c>
      <c r="F1748" s="228" t="s">
        <v>1426</v>
      </c>
      <c r="G1748" s="225"/>
      <c r="H1748" s="227" t="s">
        <v>19</v>
      </c>
      <c r="I1748" s="229"/>
      <c r="J1748" s="225"/>
      <c r="K1748" s="225"/>
      <c r="L1748" s="230"/>
      <c r="M1748" s="231"/>
      <c r="N1748" s="232"/>
      <c r="O1748" s="232"/>
      <c r="P1748" s="232"/>
      <c r="Q1748" s="232"/>
      <c r="R1748" s="232"/>
      <c r="S1748" s="232"/>
      <c r="T1748" s="23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34" t="s">
        <v>132</v>
      </c>
      <c r="AU1748" s="234" t="s">
        <v>85</v>
      </c>
      <c r="AV1748" s="13" t="s">
        <v>83</v>
      </c>
      <c r="AW1748" s="13" t="s">
        <v>37</v>
      </c>
      <c r="AX1748" s="13" t="s">
        <v>75</v>
      </c>
      <c r="AY1748" s="234" t="s">
        <v>122</v>
      </c>
    </row>
    <row r="1749" s="14" customFormat="1">
      <c r="A1749" s="14"/>
      <c r="B1749" s="235"/>
      <c r="C1749" s="236"/>
      <c r="D1749" s="226" t="s">
        <v>132</v>
      </c>
      <c r="E1749" s="237" t="s">
        <v>19</v>
      </c>
      <c r="F1749" s="238" t="s">
        <v>146</v>
      </c>
      <c r="G1749" s="236"/>
      <c r="H1749" s="239">
        <v>3</v>
      </c>
      <c r="I1749" s="240"/>
      <c r="J1749" s="236"/>
      <c r="K1749" s="236"/>
      <c r="L1749" s="241"/>
      <c r="M1749" s="242"/>
      <c r="N1749" s="243"/>
      <c r="O1749" s="243"/>
      <c r="P1749" s="243"/>
      <c r="Q1749" s="243"/>
      <c r="R1749" s="243"/>
      <c r="S1749" s="243"/>
      <c r="T1749" s="244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45" t="s">
        <v>132</v>
      </c>
      <c r="AU1749" s="245" t="s">
        <v>85</v>
      </c>
      <c r="AV1749" s="14" t="s">
        <v>85</v>
      </c>
      <c r="AW1749" s="14" t="s">
        <v>37</v>
      </c>
      <c r="AX1749" s="14" t="s">
        <v>75</v>
      </c>
      <c r="AY1749" s="245" t="s">
        <v>122</v>
      </c>
    </row>
    <row r="1750" s="15" customFormat="1">
      <c r="A1750" s="15"/>
      <c r="B1750" s="246"/>
      <c r="C1750" s="247"/>
      <c r="D1750" s="226" t="s">
        <v>132</v>
      </c>
      <c r="E1750" s="248" t="s">
        <v>19</v>
      </c>
      <c r="F1750" s="249" t="s">
        <v>140</v>
      </c>
      <c r="G1750" s="247"/>
      <c r="H1750" s="250">
        <v>3</v>
      </c>
      <c r="I1750" s="251"/>
      <c r="J1750" s="247"/>
      <c r="K1750" s="247"/>
      <c r="L1750" s="252"/>
      <c r="M1750" s="253"/>
      <c r="N1750" s="254"/>
      <c r="O1750" s="254"/>
      <c r="P1750" s="254"/>
      <c r="Q1750" s="254"/>
      <c r="R1750" s="254"/>
      <c r="S1750" s="254"/>
      <c r="T1750" s="255"/>
      <c r="U1750" s="15"/>
      <c r="V1750" s="15"/>
      <c r="W1750" s="15"/>
      <c r="X1750" s="15"/>
      <c r="Y1750" s="15"/>
      <c r="Z1750" s="15"/>
      <c r="AA1750" s="15"/>
      <c r="AB1750" s="15"/>
      <c r="AC1750" s="15"/>
      <c r="AD1750" s="15"/>
      <c r="AE1750" s="15"/>
      <c r="AT1750" s="256" t="s">
        <v>132</v>
      </c>
      <c r="AU1750" s="256" t="s">
        <v>85</v>
      </c>
      <c r="AV1750" s="15" t="s">
        <v>129</v>
      </c>
      <c r="AW1750" s="15" t="s">
        <v>37</v>
      </c>
      <c r="AX1750" s="15" t="s">
        <v>83</v>
      </c>
      <c r="AY1750" s="256" t="s">
        <v>122</v>
      </c>
    </row>
    <row r="1751" s="2" customFormat="1" ht="16.5" customHeight="1">
      <c r="A1751" s="40"/>
      <c r="B1751" s="41"/>
      <c r="C1751" s="206" t="s">
        <v>794</v>
      </c>
      <c r="D1751" s="206" t="s">
        <v>124</v>
      </c>
      <c r="E1751" s="207" t="s">
        <v>1427</v>
      </c>
      <c r="F1751" s="208" t="s">
        <v>1428</v>
      </c>
      <c r="G1751" s="209" t="s">
        <v>184</v>
      </c>
      <c r="H1751" s="210">
        <v>7</v>
      </c>
      <c r="I1751" s="211"/>
      <c r="J1751" s="212">
        <f>ROUND(I1751*H1751,2)</f>
        <v>0</v>
      </c>
      <c r="K1751" s="208" t="s">
        <v>128</v>
      </c>
      <c r="L1751" s="46"/>
      <c r="M1751" s="213" t="s">
        <v>19</v>
      </c>
      <c r="N1751" s="214" t="s">
        <v>46</v>
      </c>
      <c r="O1751" s="86"/>
      <c r="P1751" s="215">
        <f>O1751*H1751</f>
        <v>0</v>
      </c>
      <c r="Q1751" s="215">
        <v>0</v>
      </c>
      <c r="R1751" s="215">
        <f>Q1751*H1751</f>
        <v>0</v>
      </c>
      <c r="S1751" s="215">
        <v>0</v>
      </c>
      <c r="T1751" s="216">
        <f>S1751*H1751</f>
        <v>0</v>
      </c>
      <c r="U1751" s="40"/>
      <c r="V1751" s="40"/>
      <c r="W1751" s="40"/>
      <c r="X1751" s="40"/>
      <c r="Y1751" s="40"/>
      <c r="Z1751" s="40"/>
      <c r="AA1751" s="40"/>
      <c r="AB1751" s="40"/>
      <c r="AC1751" s="40"/>
      <c r="AD1751" s="40"/>
      <c r="AE1751" s="40"/>
      <c r="AR1751" s="217" t="s">
        <v>327</v>
      </c>
      <c r="AT1751" s="217" t="s">
        <v>124</v>
      </c>
      <c r="AU1751" s="217" t="s">
        <v>85</v>
      </c>
      <c r="AY1751" s="19" t="s">
        <v>122</v>
      </c>
      <c r="BE1751" s="218">
        <f>IF(N1751="základní",J1751,0)</f>
        <v>0</v>
      </c>
      <c r="BF1751" s="218">
        <f>IF(N1751="snížená",J1751,0)</f>
        <v>0</v>
      </c>
      <c r="BG1751" s="218">
        <f>IF(N1751="zákl. přenesená",J1751,0)</f>
        <v>0</v>
      </c>
      <c r="BH1751" s="218">
        <f>IF(N1751="sníž. přenesená",J1751,0)</f>
        <v>0</v>
      </c>
      <c r="BI1751" s="218">
        <f>IF(N1751="nulová",J1751,0)</f>
        <v>0</v>
      </c>
      <c r="BJ1751" s="19" t="s">
        <v>83</v>
      </c>
      <c r="BK1751" s="218">
        <f>ROUND(I1751*H1751,2)</f>
        <v>0</v>
      </c>
      <c r="BL1751" s="19" t="s">
        <v>327</v>
      </c>
      <c r="BM1751" s="217" t="s">
        <v>1429</v>
      </c>
    </row>
    <row r="1752" s="2" customFormat="1">
      <c r="A1752" s="40"/>
      <c r="B1752" s="41"/>
      <c r="C1752" s="42"/>
      <c r="D1752" s="219" t="s">
        <v>130</v>
      </c>
      <c r="E1752" s="42"/>
      <c r="F1752" s="220" t="s">
        <v>1430</v>
      </c>
      <c r="G1752" s="42"/>
      <c r="H1752" s="42"/>
      <c r="I1752" s="221"/>
      <c r="J1752" s="42"/>
      <c r="K1752" s="42"/>
      <c r="L1752" s="46"/>
      <c r="M1752" s="222"/>
      <c r="N1752" s="223"/>
      <c r="O1752" s="86"/>
      <c r="P1752" s="86"/>
      <c r="Q1752" s="86"/>
      <c r="R1752" s="86"/>
      <c r="S1752" s="86"/>
      <c r="T1752" s="87"/>
      <c r="U1752" s="40"/>
      <c r="V1752" s="40"/>
      <c r="W1752" s="40"/>
      <c r="X1752" s="40"/>
      <c r="Y1752" s="40"/>
      <c r="Z1752" s="40"/>
      <c r="AA1752" s="40"/>
      <c r="AB1752" s="40"/>
      <c r="AC1752" s="40"/>
      <c r="AD1752" s="40"/>
      <c r="AE1752" s="40"/>
      <c r="AT1752" s="19" t="s">
        <v>130</v>
      </c>
      <c r="AU1752" s="19" t="s">
        <v>85</v>
      </c>
    </row>
    <row r="1753" s="13" customFormat="1">
      <c r="A1753" s="13"/>
      <c r="B1753" s="224"/>
      <c r="C1753" s="225"/>
      <c r="D1753" s="226" t="s">
        <v>132</v>
      </c>
      <c r="E1753" s="227" t="s">
        <v>19</v>
      </c>
      <c r="F1753" s="228" t="s">
        <v>1156</v>
      </c>
      <c r="G1753" s="225"/>
      <c r="H1753" s="227" t="s">
        <v>19</v>
      </c>
      <c r="I1753" s="229"/>
      <c r="J1753" s="225"/>
      <c r="K1753" s="225"/>
      <c r="L1753" s="230"/>
      <c r="M1753" s="231"/>
      <c r="N1753" s="232"/>
      <c r="O1753" s="232"/>
      <c r="P1753" s="232"/>
      <c r="Q1753" s="232"/>
      <c r="R1753" s="232"/>
      <c r="S1753" s="232"/>
      <c r="T1753" s="23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34" t="s">
        <v>132</v>
      </c>
      <c r="AU1753" s="234" t="s">
        <v>85</v>
      </c>
      <c r="AV1753" s="13" t="s">
        <v>83</v>
      </c>
      <c r="AW1753" s="13" t="s">
        <v>37</v>
      </c>
      <c r="AX1753" s="13" t="s">
        <v>75</v>
      </c>
      <c r="AY1753" s="234" t="s">
        <v>122</v>
      </c>
    </row>
    <row r="1754" s="13" customFormat="1">
      <c r="A1754" s="13"/>
      <c r="B1754" s="224"/>
      <c r="C1754" s="225"/>
      <c r="D1754" s="226" t="s">
        <v>132</v>
      </c>
      <c r="E1754" s="227" t="s">
        <v>19</v>
      </c>
      <c r="F1754" s="228" t="s">
        <v>1431</v>
      </c>
      <c r="G1754" s="225"/>
      <c r="H1754" s="227" t="s">
        <v>19</v>
      </c>
      <c r="I1754" s="229"/>
      <c r="J1754" s="225"/>
      <c r="K1754" s="225"/>
      <c r="L1754" s="230"/>
      <c r="M1754" s="231"/>
      <c r="N1754" s="232"/>
      <c r="O1754" s="232"/>
      <c r="P1754" s="232"/>
      <c r="Q1754" s="232"/>
      <c r="R1754" s="232"/>
      <c r="S1754" s="232"/>
      <c r="T1754" s="23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T1754" s="234" t="s">
        <v>132</v>
      </c>
      <c r="AU1754" s="234" t="s">
        <v>85</v>
      </c>
      <c r="AV1754" s="13" t="s">
        <v>83</v>
      </c>
      <c r="AW1754" s="13" t="s">
        <v>37</v>
      </c>
      <c r="AX1754" s="13" t="s">
        <v>75</v>
      </c>
      <c r="AY1754" s="234" t="s">
        <v>122</v>
      </c>
    </row>
    <row r="1755" s="14" customFormat="1">
      <c r="A1755" s="14"/>
      <c r="B1755" s="235"/>
      <c r="C1755" s="236"/>
      <c r="D1755" s="226" t="s">
        <v>132</v>
      </c>
      <c r="E1755" s="237" t="s">
        <v>19</v>
      </c>
      <c r="F1755" s="238" t="s">
        <v>176</v>
      </c>
      <c r="G1755" s="236"/>
      <c r="H1755" s="239">
        <v>7</v>
      </c>
      <c r="I1755" s="240"/>
      <c r="J1755" s="236"/>
      <c r="K1755" s="236"/>
      <c r="L1755" s="241"/>
      <c r="M1755" s="242"/>
      <c r="N1755" s="243"/>
      <c r="O1755" s="243"/>
      <c r="P1755" s="243"/>
      <c r="Q1755" s="243"/>
      <c r="R1755" s="243"/>
      <c r="S1755" s="243"/>
      <c r="T1755" s="244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45" t="s">
        <v>132</v>
      </c>
      <c r="AU1755" s="245" t="s">
        <v>85</v>
      </c>
      <c r="AV1755" s="14" t="s">
        <v>85</v>
      </c>
      <c r="AW1755" s="14" t="s">
        <v>37</v>
      </c>
      <c r="AX1755" s="14" t="s">
        <v>75</v>
      </c>
      <c r="AY1755" s="245" t="s">
        <v>122</v>
      </c>
    </row>
    <row r="1756" s="15" customFormat="1">
      <c r="A1756" s="15"/>
      <c r="B1756" s="246"/>
      <c r="C1756" s="247"/>
      <c r="D1756" s="226" t="s">
        <v>132</v>
      </c>
      <c r="E1756" s="248" t="s">
        <v>19</v>
      </c>
      <c r="F1756" s="249" t="s">
        <v>140</v>
      </c>
      <c r="G1756" s="247"/>
      <c r="H1756" s="250">
        <v>7</v>
      </c>
      <c r="I1756" s="251"/>
      <c r="J1756" s="247"/>
      <c r="K1756" s="247"/>
      <c r="L1756" s="252"/>
      <c r="M1756" s="253"/>
      <c r="N1756" s="254"/>
      <c r="O1756" s="254"/>
      <c r="P1756" s="254"/>
      <c r="Q1756" s="254"/>
      <c r="R1756" s="254"/>
      <c r="S1756" s="254"/>
      <c r="T1756" s="255"/>
      <c r="U1756" s="15"/>
      <c r="V1756" s="15"/>
      <c r="W1756" s="15"/>
      <c r="X1756" s="15"/>
      <c r="Y1756" s="15"/>
      <c r="Z1756" s="15"/>
      <c r="AA1756" s="15"/>
      <c r="AB1756" s="15"/>
      <c r="AC1756" s="15"/>
      <c r="AD1756" s="15"/>
      <c r="AE1756" s="15"/>
      <c r="AT1756" s="256" t="s">
        <v>132</v>
      </c>
      <c r="AU1756" s="256" t="s">
        <v>85</v>
      </c>
      <c r="AV1756" s="15" t="s">
        <v>129</v>
      </c>
      <c r="AW1756" s="15" t="s">
        <v>37</v>
      </c>
      <c r="AX1756" s="15" t="s">
        <v>83</v>
      </c>
      <c r="AY1756" s="256" t="s">
        <v>122</v>
      </c>
    </row>
    <row r="1757" s="2" customFormat="1" ht="16.5" customHeight="1">
      <c r="A1757" s="40"/>
      <c r="B1757" s="41"/>
      <c r="C1757" s="206" t="s">
        <v>1432</v>
      </c>
      <c r="D1757" s="206" t="s">
        <v>124</v>
      </c>
      <c r="E1757" s="207" t="s">
        <v>1433</v>
      </c>
      <c r="F1757" s="208" t="s">
        <v>1434</v>
      </c>
      <c r="G1757" s="209" t="s">
        <v>184</v>
      </c>
      <c r="H1757" s="210">
        <v>11</v>
      </c>
      <c r="I1757" s="211"/>
      <c r="J1757" s="212">
        <f>ROUND(I1757*H1757,2)</f>
        <v>0</v>
      </c>
      <c r="K1757" s="208" t="s">
        <v>128</v>
      </c>
      <c r="L1757" s="46"/>
      <c r="M1757" s="213" t="s">
        <v>19</v>
      </c>
      <c r="N1757" s="214" t="s">
        <v>46</v>
      </c>
      <c r="O1757" s="86"/>
      <c r="P1757" s="215">
        <f>O1757*H1757</f>
        <v>0</v>
      </c>
      <c r="Q1757" s="215">
        <v>0</v>
      </c>
      <c r="R1757" s="215">
        <f>Q1757*H1757</f>
        <v>0</v>
      </c>
      <c r="S1757" s="215">
        <v>0</v>
      </c>
      <c r="T1757" s="216">
        <f>S1757*H1757</f>
        <v>0</v>
      </c>
      <c r="U1757" s="40"/>
      <c r="V1757" s="40"/>
      <c r="W1757" s="40"/>
      <c r="X1757" s="40"/>
      <c r="Y1757" s="40"/>
      <c r="Z1757" s="40"/>
      <c r="AA1757" s="40"/>
      <c r="AB1757" s="40"/>
      <c r="AC1757" s="40"/>
      <c r="AD1757" s="40"/>
      <c r="AE1757" s="40"/>
      <c r="AR1757" s="217" t="s">
        <v>327</v>
      </c>
      <c r="AT1757" s="217" t="s">
        <v>124</v>
      </c>
      <c r="AU1757" s="217" t="s">
        <v>85</v>
      </c>
      <c r="AY1757" s="19" t="s">
        <v>122</v>
      </c>
      <c r="BE1757" s="218">
        <f>IF(N1757="základní",J1757,0)</f>
        <v>0</v>
      </c>
      <c r="BF1757" s="218">
        <f>IF(N1757="snížená",J1757,0)</f>
        <v>0</v>
      </c>
      <c r="BG1757" s="218">
        <f>IF(N1757="zákl. přenesená",J1757,0)</f>
        <v>0</v>
      </c>
      <c r="BH1757" s="218">
        <f>IF(N1757="sníž. přenesená",J1757,0)</f>
        <v>0</v>
      </c>
      <c r="BI1757" s="218">
        <f>IF(N1757="nulová",J1757,0)</f>
        <v>0</v>
      </c>
      <c r="BJ1757" s="19" t="s">
        <v>83</v>
      </c>
      <c r="BK1757" s="218">
        <f>ROUND(I1757*H1757,2)</f>
        <v>0</v>
      </c>
      <c r="BL1757" s="19" t="s">
        <v>327</v>
      </c>
      <c r="BM1757" s="217" t="s">
        <v>1435</v>
      </c>
    </row>
    <row r="1758" s="2" customFormat="1">
      <c r="A1758" s="40"/>
      <c r="B1758" s="41"/>
      <c r="C1758" s="42"/>
      <c r="D1758" s="219" t="s">
        <v>130</v>
      </c>
      <c r="E1758" s="42"/>
      <c r="F1758" s="220" t="s">
        <v>1436</v>
      </c>
      <c r="G1758" s="42"/>
      <c r="H1758" s="42"/>
      <c r="I1758" s="221"/>
      <c r="J1758" s="42"/>
      <c r="K1758" s="42"/>
      <c r="L1758" s="46"/>
      <c r="M1758" s="222"/>
      <c r="N1758" s="223"/>
      <c r="O1758" s="86"/>
      <c r="P1758" s="86"/>
      <c r="Q1758" s="86"/>
      <c r="R1758" s="86"/>
      <c r="S1758" s="86"/>
      <c r="T1758" s="87"/>
      <c r="U1758" s="40"/>
      <c r="V1758" s="40"/>
      <c r="W1758" s="40"/>
      <c r="X1758" s="40"/>
      <c r="Y1758" s="40"/>
      <c r="Z1758" s="40"/>
      <c r="AA1758" s="40"/>
      <c r="AB1758" s="40"/>
      <c r="AC1758" s="40"/>
      <c r="AD1758" s="40"/>
      <c r="AE1758" s="40"/>
      <c r="AT1758" s="19" t="s">
        <v>130</v>
      </c>
      <c r="AU1758" s="19" t="s">
        <v>85</v>
      </c>
    </row>
    <row r="1759" s="13" customFormat="1">
      <c r="A1759" s="13"/>
      <c r="B1759" s="224"/>
      <c r="C1759" s="225"/>
      <c r="D1759" s="226" t="s">
        <v>132</v>
      </c>
      <c r="E1759" s="227" t="s">
        <v>19</v>
      </c>
      <c r="F1759" s="228" t="s">
        <v>386</v>
      </c>
      <c r="G1759" s="225"/>
      <c r="H1759" s="227" t="s">
        <v>19</v>
      </c>
      <c r="I1759" s="229"/>
      <c r="J1759" s="225"/>
      <c r="K1759" s="225"/>
      <c r="L1759" s="230"/>
      <c r="M1759" s="231"/>
      <c r="N1759" s="232"/>
      <c r="O1759" s="232"/>
      <c r="P1759" s="232"/>
      <c r="Q1759" s="232"/>
      <c r="R1759" s="232"/>
      <c r="S1759" s="232"/>
      <c r="T1759" s="23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34" t="s">
        <v>132</v>
      </c>
      <c r="AU1759" s="234" t="s">
        <v>85</v>
      </c>
      <c r="AV1759" s="13" t="s">
        <v>83</v>
      </c>
      <c r="AW1759" s="13" t="s">
        <v>37</v>
      </c>
      <c r="AX1759" s="13" t="s">
        <v>75</v>
      </c>
      <c r="AY1759" s="234" t="s">
        <v>122</v>
      </c>
    </row>
    <row r="1760" s="13" customFormat="1">
      <c r="A1760" s="13"/>
      <c r="B1760" s="224"/>
      <c r="C1760" s="225"/>
      <c r="D1760" s="226" t="s">
        <v>132</v>
      </c>
      <c r="E1760" s="227" t="s">
        <v>19</v>
      </c>
      <c r="F1760" s="228" t="s">
        <v>1437</v>
      </c>
      <c r="G1760" s="225"/>
      <c r="H1760" s="227" t="s">
        <v>19</v>
      </c>
      <c r="I1760" s="229"/>
      <c r="J1760" s="225"/>
      <c r="K1760" s="225"/>
      <c r="L1760" s="230"/>
      <c r="M1760" s="231"/>
      <c r="N1760" s="232"/>
      <c r="O1760" s="232"/>
      <c r="P1760" s="232"/>
      <c r="Q1760" s="232"/>
      <c r="R1760" s="232"/>
      <c r="S1760" s="232"/>
      <c r="T1760" s="23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34" t="s">
        <v>132</v>
      </c>
      <c r="AU1760" s="234" t="s">
        <v>85</v>
      </c>
      <c r="AV1760" s="13" t="s">
        <v>83</v>
      </c>
      <c r="AW1760" s="13" t="s">
        <v>37</v>
      </c>
      <c r="AX1760" s="13" t="s">
        <v>75</v>
      </c>
      <c r="AY1760" s="234" t="s">
        <v>122</v>
      </c>
    </row>
    <row r="1761" s="14" customFormat="1">
      <c r="A1761" s="14"/>
      <c r="B1761" s="235"/>
      <c r="C1761" s="236"/>
      <c r="D1761" s="226" t="s">
        <v>132</v>
      </c>
      <c r="E1761" s="237" t="s">
        <v>19</v>
      </c>
      <c r="F1761" s="238" t="s">
        <v>129</v>
      </c>
      <c r="G1761" s="236"/>
      <c r="H1761" s="239">
        <v>4</v>
      </c>
      <c r="I1761" s="240"/>
      <c r="J1761" s="236"/>
      <c r="K1761" s="236"/>
      <c r="L1761" s="241"/>
      <c r="M1761" s="242"/>
      <c r="N1761" s="243"/>
      <c r="O1761" s="243"/>
      <c r="P1761" s="243"/>
      <c r="Q1761" s="243"/>
      <c r="R1761" s="243"/>
      <c r="S1761" s="243"/>
      <c r="T1761" s="244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45" t="s">
        <v>132</v>
      </c>
      <c r="AU1761" s="245" t="s">
        <v>85</v>
      </c>
      <c r="AV1761" s="14" t="s">
        <v>85</v>
      </c>
      <c r="AW1761" s="14" t="s">
        <v>37</v>
      </c>
      <c r="AX1761" s="14" t="s">
        <v>75</v>
      </c>
      <c r="AY1761" s="245" t="s">
        <v>122</v>
      </c>
    </row>
    <row r="1762" s="13" customFormat="1">
      <c r="A1762" s="13"/>
      <c r="B1762" s="224"/>
      <c r="C1762" s="225"/>
      <c r="D1762" s="226" t="s">
        <v>132</v>
      </c>
      <c r="E1762" s="227" t="s">
        <v>19</v>
      </c>
      <c r="F1762" s="228" t="s">
        <v>1438</v>
      </c>
      <c r="G1762" s="225"/>
      <c r="H1762" s="227" t="s">
        <v>19</v>
      </c>
      <c r="I1762" s="229"/>
      <c r="J1762" s="225"/>
      <c r="K1762" s="225"/>
      <c r="L1762" s="230"/>
      <c r="M1762" s="231"/>
      <c r="N1762" s="232"/>
      <c r="O1762" s="232"/>
      <c r="P1762" s="232"/>
      <c r="Q1762" s="232"/>
      <c r="R1762" s="232"/>
      <c r="S1762" s="232"/>
      <c r="T1762" s="23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T1762" s="234" t="s">
        <v>132</v>
      </c>
      <c r="AU1762" s="234" t="s">
        <v>85</v>
      </c>
      <c r="AV1762" s="13" t="s">
        <v>83</v>
      </c>
      <c r="AW1762" s="13" t="s">
        <v>37</v>
      </c>
      <c r="AX1762" s="13" t="s">
        <v>75</v>
      </c>
      <c r="AY1762" s="234" t="s">
        <v>122</v>
      </c>
    </row>
    <row r="1763" s="14" customFormat="1">
      <c r="A1763" s="14"/>
      <c r="B1763" s="235"/>
      <c r="C1763" s="236"/>
      <c r="D1763" s="226" t="s">
        <v>132</v>
      </c>
      <c r="E1763" s="237" t="s">
        <v>19</v>
      </c>
      <c r="F1763" s="238" t="s">
        <v>146</v>
      </c>
      <c r="G1763" s="236"/>
      <c r="H1763" s="239">
        <v>3</v>
      </c>
      <c r="I1763" s="240"/>
      <c r="J1763" s="236"/>
      <c r="K1763" s="236"/>
      <c r="L1763" s="241"/>
      <c r="M1763" s="242"/>
      <c r="N1763" s="243"/>
      <c r="O1763" s="243"/>
      <c r="P1763" s="243"/>
      <c r="Q1763" s="243"/>
      <c r="R1763" s="243"/>
      <c r="S1763" s="243"/>
      <c r="T1763" s="244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45" t="s">
        <v>132</v>
      </c>
      <c r="AU1763" s="245" t="s">
        <v>85</v>
      </c>
      <c r="AV1763" s="14" t="s">
        <v>85</v>
      </c>
      <c r="AW1763" s="14" t="s">
        <v>37</v>
      </c>
      <c r="AX1763" s="14" t="s">
        <v>75</v>
      </c>
      <c r="AY1763" s="245" t="s">
        <v>122</v>
      </c>
    </row>
    <row r="1764" s="13" customFormat="1">
      <c r="A1764" s="13"/>
      <c r="B1764" s="224"/>
      <c r="C1764" s="225"/>
      <c r="D1764" s="226" t="s">
        <v>132</v>
      </c>
      <c r="E1764" s="227" t="s">
        <v>19</v>
      </c>
      <c r="F1764" s="228" t="s">
        <v>1439</v>
      </c>
      <c r="G1764" s="225"/>
      <c r="H1764" s="227" t="s">
        <v>19</v>
      </c>
      <c r="I1764" s="229"/>
      <c r="J1764" s="225"/>
      <c r="K1764" s="225"/>
      <c r="L1764" s="230"/>
      <c r="M1764" s="231"/>
      <c r="N1764" s="232"/>
      <c r="O1764" s="232"/>
      <c r="P1764" s="232"/>
      <c r="Q1764" s="232"/>
      <c r="R1764" s="232"/>
      <c r="S1764" s="232"/>
      <c r="T1764" s="23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34" t="s">
        <v>132</v>
      </c>
      <c r="AU1764" s="234" t="s">
        <v>85</v>
      </c>
      <c r="AV1764" s="13" t="s">
        <v>83</v>
      </c>
      <c r="AW1764" s="13" t="s">
        <v>37</v>
      </c>
      <c r="AX1764" s="13" t="s">
        <v>75</v>
      </c>
      <c r="AY1764" s="234" t="s">
        <v>122</v>
      </c>
    </row>
    <row r="1765" s="14" customFormat="1">
      <c r="A1765" s="14"/>
      <c r="B1765" s="235"/>
      <c r="C1765" s="236"/>
      <c r="D1765" s="226" t="s">
        <v>132</v>
      </c>
      <c r="E1765" s="237" t="s">
        <v>19</v>
      </c>
      <c r="F1765" s="238" t="s">
        <v>146</v>
      </c>
      <c r="G1765" s="236"/>
      <c r="H1765" s="239">
        <v>3</v>
      </c>
      <c r="I1765" s="240"/>
      <c r="J1765" s="236"/>
      <c r="K1765" s="236"/>
      <c r="L1765" s="241"/>
      <c r="M1765" s="242"/>
      <c r="N1765" s="243"/>
      <c r="O1765" s="243"/>
      <c r="P1765" s="243"/>
      <c r="Q1765" s="243"/>
      <c r="R1765" s="243"/>
      <c r="S1765" s="243"/>
      <c r="T1765" s="244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45" t="s">
        <v>132</v>
      </c>
      <c r="AU1765" s="245" t="s">
        <v>85</v>
      </c>
      <c r="AV1765" s="14" t="s">
        <v>85</v>
      </c>
      <c r="AW1765" s="14" t="s">
        <v>37</v>
      </c>
      <c r="AX1765" s="14" t="s">
        <v>75</v>
      </c>
      <c r="AY1765" s="245" t="s">
        <v>122</v>
      </c>
    </row>
    <row r="1766" s="13" customFormat="1">
      <c r="A1766" s="13"/>
      <c r="B1766" s="224"/>
      <c r="C1766" s="225"/>
      <c r="D1766" s="226" t="s">
        <v>132</v>
      </c>
      <c r="E1766" s="227" t="s">
        <v>19</v>
      </c>
      <c r="F1766" s="228" t="s">
        <v>1440</v>
      </c>
      <c r="G1766" s="225"/>
      <c r="H1766" s="227" t="s">
        <v>19</v>
      </c>
      <c r="I1766" s="229"/>
      <c r="J1766" s="225"/>
      <c r="K1766" s="225"/>
      <c r="L1766" s="230"/>
      <c r="M1766" s="231"/>
      <c r="N1766" s="232"/>
      <c r="O1766" s="232"/>
      <c r="P1766" s="232"/>
      <c r="Q1766" s="232"/>
      <c r="R1766" s="232"/>
      <c r="S1766" s="232"/>
      <c r="T1766" s="23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34" t="s">
        <v>132</v>
      </c>
      <c r="AU1766" s="234" t="s">
        <v>85</v>
      </c>
      <c r="AV1766" s="13" t="s">
        <v>83</v>
      </c>
      <c r="AW1766" s="13" t="s">
        <v>37</v>
      </c>
      <c r="AX1766" s="13" t="s">
        <v>75</v>
      </c>
      <c r="AY1766" s="234" t="s">
        <v>122</v>
      </c>
    </row>
    <row r="1767" s="14" customFormat="1">
      <c r="A1767" s="14"/>
      <c r="B1767" s="235"/>
      <c r="C1767" s="236"/>
      <c r="D1767" s="226" t="s">
        <v>132</v>
      </c>
      <c r="E1767" s="237" t="s">
        <v>19</v>
      </c>
      <c r="F1767" s="238" t="s">
        <v>83</v>
      </c>
      <c r="G1767" s="236"/>
      <c r="H1767" s="239">
        <v>1</v>
      </c>
      <c r="I1767" s="240"/>
      <c r="J1767" s="236"/>
      <c r="K1767" s="236"/>
      <c r="L1767" s="241"/>
      <c r="M1767" s="242"/>
      <c r="N1767" s="243"/>
      <c r="O1767" s="243"/>
      <c r="P1767" s="243"/>
      <c r="Q1767" s="243"/>
      <c r="R1767" s="243"/>
      <c r="S1767" s="243"/>
      <c r="T1767" s="244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45" t="s">
        <v>132</v>
      </c>
      <c r="AU1767" s="245" t="s">
        <v>85</v>
      </c>
      <c r="AV1767" s="14" t="s">
        <v>85</v>
      </c>
      <c r="AW1767" s="14" t="s">
        <v>37</v>
      </c>
      <c r="AX1767" s="14" t="s">
        <v>75</v>
      </c>
      <c r="AY1767" s="245" t="s">
        <v>122</v>
      </c>
    </row>
    <row r="1768" s="15" customFormat="1">
      <c r="A1768" s="15"/>
      <c r="B1768" s="246"/>
      <c r="C1768" s="247"/>
      <c r="D1768" s="226" t="s">
        <v>132</v>
      </c>
      <c r="E1768" s="248" t="s">
        <v>19</v>
      </c>
      <c r="F1768" s="249" t="s">
        <v>140</v>
      </c>
      <c r="G1768" s="247"/>
      <c r="H1768" s="250">
        <v>11</v>
      </c>
      <c r="I1768" s="251"/>
      <c r="J1768" s="247"/>
      <c r="K1768" s="247"/>
      <c r="L1768" s="252"/>
      <c r="M1768" s="253"/>
      <c r="N1768" s="254"/>
      <c r="O1768" s="254"/>
      <c r="P1768" s="254"/>
      <c r="Q1768" s="254"/>
      <c r="R1768" s="254"/>
      <c r="S1768" s="254"/>
      <c r="T1768" s="255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  <c r="AE1768" s="15"/>
      <c r="AT1768" s="256" t="s">
        <v>132</v>
      </c>
      <c r="AU1768" s="256" t="s">
        <v>85</v>
      </c>
      <c r="AV1768" s="15" t="s">
        <v>129</v>
      </c>
      <c r="AW1768" s="15" t="s">
        <v>37</v>
      </c>
      <c r="AX1768" s="15" t="s">
        <v>83</v>
      </c>
      <c r="AY1768" s="256" t="s">
        <v>122</v>
      </c>
    </row>
    <row r="1769" s="12" customFormat="1" ht="22.8" customHeight="1">
      <c r="A1769" s="12"/>
      <c r="B1769" s="190"/>
      <c r="C1769" s="191"/>
      <c r="D1769" s="192" t="s">
        <v>74</v>
      </c>
      <c r="E1769" s="204" t="s">
        <v>1441</v>
      </c>
      <c r="F1769" s="204" t="s">
        <v>1442</v>
      </c>
      <c r="G1769" s="191"/>
      <c r="H1769" s="191"/>
      <c r="I1769" s="194"/>
      <c r="J1769" s="205">
        <f>BK1769</f>
        <v>0</v>
      </c>
      <c r="K1769" s="191"/>
      <c r="L1769" s="196"/>
      <c r="M1769" s="197"/>
      <c r="N1769" s="198"/>
      <c r="O1769" s="198"/>
      <c r="P1769" s="199">
        <f>SUM(P1770:P1980)</f>
        <v>0</v>
      </c>
      <c r="Q1769" s="198"/>
      <c r="R1769" s="199">
        <f>SUM(R1770:R1980)</f>
        <v>0.40639999999999998</v>
      </c>
      <c r="S1769" s="198"/>
      <c r="T1769" s="200">
        <f>SUM(T1770:T1980)</f>
        <v>0</v>
      </c>
      <c r="U1769" s="12"/>
      <c r="V1769" s="12"/>
      <c r="W1769" s="12"/>
      <c r="X1769" s="12"/>
      <c r="Y1769" s="12"/>
      <c r="Z1769" s="12"/>
      <c r="AA1769" s="12"/>
      <c r="AB1769" s="12"/>
      <c r="AC1769" s="12"/>
      <c r="AD1769" s="12"/>
      <c r="AE1769" s="12"/>
      <c r="AR1769" s="201" t="s">
        <v>146</v>
      </c>
      <c r="AT1769" s="202" t="s">
        <v>74</v>
      </c>
      <c r="AU1769" s="202" t="s">
        <v>83</v>
      </c>
      <c r="AY1769" s="201" t="s">
        <v>122</v>
      </c>
      <c r="BK1769" s="203">
        <f>SUM(BK1770:BK1980)</f>
        <v>0</v>
      </c>
    </row>
    <row r="1770" s="2" customFormat="1" ht="16.5" customHeight="1">
      <c r="A1770" s="40"/>
      <c r="B1770" s="41"/>
      <c r="C1770" s="206" t="s">
        <v>799</v>
      </c>
      <c r="D1770" s="206" t="s">
        <v>124</v>
      </c>
      <c r="E1770" s="207" t="s">
        <v>1443</v>
      </c>
      <c r="F1770" s="208" t="s">
        <v>1444</v>
      </c>
      <c r="G1770" s="209" t="s">
        <v>838</v>
      </c>
      <c r="H1770" s="210">
        <v>0.38700000000000001</v>
      </c>
      <c r="I1770" s="211"/>
      <c r="J1770" s="212">
        <f>ROUND(I1770*H1770,2)</f>
        <v>0</v>
      </c>
      <c r="K1770" s="208" t="s">
        <v>128</v>
      </c>
      <c r="L1770" s="46"/>
      <c r="M1770" s="213" t="s">
        <v>19</v>
      </c>
      <c r="N1770" s="214" t="s">
        <v>46</v>
      </c>
      <c r="O1770" s="86"/>
      <c r="P1770" s="215">
        <f>O1770*H1770</f>
        <v>0</v>
      </c>
      <c r="Q1770" s="215">
        <v>0</v>
      </c>
      <c r="R1770" s="215">
        <f>Q1770*H1770</f>
        <v>0</v>
      </c>
      <c r="S1770" s="215">
        <v>0</v>
      </c>
      <c r="T1770" s="216">
        <f>S1770*H1770</f>
        <v>0</v>
      </c>
      <c r="U1770" s="40"/>
      <c r="V1770" s="40"/>
      <c r="W1770" s="40"/>
      <c r="X1770" s="40"/>
      <c r="Y1770" s="40"/>
      <c r="Z1770" s="40"/>
      <c r="AA1770" s="40"/>
      <c r="AB1770" s="40"/>
      <c r="AC1770" s="40"/>
      <c r="AD1770" s="40"/>
      <c r="AE1770" s="40"/>
      <c r="AR1770" s="217" t="s">
        <v>327</v>
      </c>
      <c r="AT1770" s="217" t="s">
        <v>124</v>
      </c>
      <c r="AU1770" s="217" t="s">
        <v>85</v>
      </c>
      <c r="AY1770" s="19" t="s">
        <v>122</v>
      </c>
      <c r="BE1770" s="218">
        <f>IF(N1770="základní",J1770,0)</f>
        <v>0</v>
      </c>
      <c r="BF1770" s="218">
        <f>IF(N1770="snížená",J1770,0)</f>
        <v>0</v>
      </c>
      <c r="BG1770" s="218">
        <f>IF(N1770="zákl. přenesená",J1770,0)</f>
        <v>0</v>
      </c>
      <c r="BH1770" s="218">
        <f>IF(N1770="sníž. přenesená",J1770,0)</f>
        <v>0</v>
      </c>
      <c r="BI1770" s="218">
        <f>IF(N1770="nulová",J1770,0)</f>
        <v>0</v>
      </c>
      <c r="BJ1770" s="19" t="s">
        <v>83</v>
      </c>
      <c r="BK1770" s="218">
        <f>ROUND(I1770*H1770,2)</f>
        <v>0</v>
      </c>
      <c r="BL1770" s="19" t="s">
        <v>327</v>
      </c>
      <c r="BM1770" s="217" t="s">
        <v>1445</v>
      </c>
    </row>
    <row r="1771" s="2" customFormat="1">
      <c r="A1771" s="40"/>
      <c r="B1771" s="41"/>
      <c r="C1771" s="42"/>
      <c r="D1771" s="219" t="s">
        <v>130</v>
      </c>
      <c r="E1771" s="42"/>
      <c r="F1771" s="220" t="s">
        <v>1446</v>
      </c>
      <c r="G1771" s="42"/>
      <c r="H1771" s="42"/>
      <c r="I1771" s="221"/>
      <c r="J1771" s="42"/>
      <c r="K1771" s="42"/>
      <c r="L1771" s="46"/>
      <c r="M1771" s="222"/>
      <c r="N1771" s="223"/>
      <c r="O1771" s="86"/>
      <c r="P1771" s="86"/>
      <c r="Q1771" s="86"/>
      <c r="R1771" s="86"/>
      <c r="S1771" s="86"/>
      <c r="T1771" s="87"/>
      <c r="U1771" s="40"/>
      <c r="V1771" s="40"/>
      <c r="W1771" s="40"/>
      <c r="X1771" s="40"/>
      <c r="Y1771" s="40"/>
      <c r="Z1771" s="40"/>
      <c r="AA1771" s="40"/>
      <c r="AB1771" s="40"/>
      <c r="AC1771" s="40"/>
      <c r="AD1771" s="40"/>
      <c r="AE1771" s="40"/>
      <c r="AT1771" s="19" t="s">
        <v>130</v>
      </c>
      <c r="AU1771" s="19" t="s">
        <v>85</v>
      </c>
    </row>
    <row r="1772" s="13" customFormat="1">
      <c r="A1772" s="13"/>
      <c r="B1772" s="224"/>
      <c r="C1772" s="225"/>
      <c r="D1772" s="226" t="s">
        <v>132</v>
      </c>
      <c r="E1772" s="227" t="s">
        <v>19</v>
      </c>
      <c r="F1772" s="228" t="s">
        <v>133</v>
      </c>
      <c r="G1772" s="225"/>
      <c r="H1772" s="227" t="s">
        <v>19</v>
      </c>
      <c r="I1772" s="229"/>
      <c r="J1772" s="225"/>
      <c r="K1772" s="225"/>
      <c r="L1772" s="230"/>
      <c r="M1772" s="231"/>
      <c r="N1772" s="232"/>
      <c r="O1772" s="232"/>
      <c r="P1772" s="232"/>
      <c r="Q1772" s="232"/>
      <c r="R1772" s="232"/>
      <c r="S1772" s="232"/>
      <c r="T1772" s="23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34" t="s">
        <v>132</v>
      </c>
      <c r="AU1772" s="234" t="s">
        <v>85</v>
      </c>
      <c r="AV1772" s="13" t="s">
        <v>83</v>
      </c>
      <c r="AW1772" s="13" t="s">
        <v>37</v>
      </c>
      <c r="AX1772" s="13" t="s">
        <v>75</v>
      </c>
      <c r="AY1772" s="234" t="s">
        <v>122</v>
      </c>
    </row>
    <row r="1773" s="14" customFormat="1">
      <c r="A1773" s="14"/>
      <c r="B1773" s="235"/>
      <c r="C1773" s="236"/>
      <c r="D1773" s="226" t="s">
        <v>132</v>
      </c>
      <c r="E1773" s="237" t="s">
        <v>19</v>
      </c>
      <c r="F1773" s="238" t="s">
        <v>1447</v>
      </c>
      <c r="G1773" s="236"/>
      <c r="H1773" s="239">
        <v>0.38700000000000001</v>
      </c>
      <c r="I1773" s="240"/>
      <c r="J1773" s="236"/>
      <c r="K1773" s="236"/>
      <c r="L1773" s="241"/>
      <c r="M1773" s="242"/>
      <c r="N1773" s="243"/>
      <c r="O1773" s="243"/>
      <c r="P1773" s="243"/>
      <c r="Q1773" s="243"/>
      <c r="R1773" s="243"/>
      <c r="S1773" s="243"/>
      <c r="T1773" s="244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45" t="s">
        <v>132</v>
      </c>
      <c r="AU1773" s="245" t="s">
        <v>85</v>
      </c>
      <c r="AV1773" s="14" t="s">
        <v>85</v>
      </c>
      <c r="AW1773" s="14" t="s">
        <v>37</v>
      </c>
      <c r="AX1773" s="14" t="s">
        <v>75</v>
      </c>
      <c r="AY1773" s="245" t="s">
        <v>122</v>
      </c>
    </row>
    <row r="1774" s="15" customFormat="1">
      <c r="A1774" s="15"/>
      <c r="B1774" s="246"/>
      <c r="C1774" s="247"/>
      <c r="D1774" s="226" t="s">
        <v>132</v>
      </c>
      <c r="E1774" s="248" t="s">
        <v>19</v>
      </c>
      <c r="F1774" s="249" t="s">
        <v>140</v>
      </c>
      <c r="G1774" s="247"/>
      <c r="H1774" s="250">
        <v>0.38700000000000001</v>
      </c>
      <c r="I1774" s="251"/>
      <c r="J1774" s="247"/>
      <c r="K1774" s="247"/>
      <c r="L1774" s="252"/>
      <c r="M1774" s="253"/>
      <c r="N1774" s="254"/>
      <c r="O1774" s="254"/>
      <c r="P1774" s="254"/>
      <c r="Q1774" s="254"/>
      <c r="R1774" s="254"/>
      <c r="S1774" s="254"/>
      <c r="T1774" s="255"/>
      <c r="U1774" s="15"/>
      <c r="V1774" s="15"/>
      <c r="W1774" s="15"/>
      <c r="X1774" s="15"/>
      <c r="Y1774" s="15"/>
      <c r="Z1774" s="15"/>
      <c r="AA1774" s="15"/>
      <c r="AB1774" s="15"/>
      <c r="AC1774" s="15"/>
      <c r="AD1774" s="15"/>
      <c r="AE1774" s="15"/>
      <c r="AT1774" s="256" t="s">
        <v>132</v>
      </c>
      <c r="AU1774" s="256" t="s">
        <v>85</v>
      </c>
      <c r="AV1774" s="15" t="s">
        <v>129</v>
      </c>
      <c r="AW1774" s="15" t="s">
        <v>37</v>
      </c>
      <c r="AX1774" s="15" t="s">
        <v>83</v>
      </c>
      <c r="AY1774" s="256" t="s">
        <v>122</v>
      </c>
    </row>
    <row r="1775" s="2" customFormat="1" ht="16.5" customHeight="1">
      <c r="A1775" s="40"/>
      <c r="B1775" s="41"/>
      <c r="C1775" s="206" t="s">
        <v>1448</v>
      </c>
      <c r="D1775" s="206" t="s">
        <v>124</v>
      </c>
      <c r="E1775" s="207" t="s">
        <v>1449</v>
      </c>
      <c r="F1775" s="208" t="s">
        <v>1450</v>
      </c>
      <c r="G1775" s="209" t="s">
        <v>838</v>
      </c>
      <c r="H1775" s="210">
        <v>2.3220000000000001</v>
      </c>
      <c r="I1775" s="211"/>
      <c r="J1775" s="212">
        <f>ROUND(I1775*H1775,2)</f>
        <v>0</v>
      </c>
      <c r="K1775" s="208" t="s">
        <v>128</v>
      </c>
      <c r="L1775" s="46"/>
      <c r="M1775" s="213" t="s">
        <v>19</v>
      </c>
      <c r="N1775" s="214" t="s">
        <v>46</v>
      </c>
      <c r="O1775" s="86"/>
      <c r="P1775" s="215">
        <f>O1775*H1775</f>
        <v>0</v>
      </c>
      <c r="Q1775" s="215">
        <v>0</v>
      </c>
      <c r="R1775" s="215">
        <f>Q1775*H1775</f>
        <v>0</v>
      </c>
      <c r="S1775" s="215">
        <v>0</v>
      </c>
      <c r="T1775" s="216">
        <f>S1775*H1775</f>
        <v>0</v>
      </c>
      <c r="U1775" s="40"/>
      <c r="V1775" s="40"/>
      <c r="W1775" s="40"/>
      <c r="X1775" s="40"/>
      <c r="Y1775" s="40"/>
      <c r="Z1775" s="40"/>
      <c r="AA1775" s="40"/>
      <c r="AB1775" s="40"/>
      <c r="AC1775" s="40"/>
      <c r="AD1775" s="40"/>
      <c r="AE1775" s="40"/>
      <c r="AR1775" s="217" t="s">
        <v>327</v>
      </c>
      <c r="AT1775" s="217" t="s">
        <v>124</v>
      </c>
      <c r="AU1775" s="217" t="s">
        <v>85</v>
      </c>
      <c r="AY1775" s="19" t="s">
        <v>122</v>
      </c>
      <c r="BE1775" s="218">
        <f>IF(N1775="základní",J1775,0)</f>
        <v>0</v>
      </c>
      <c r="BF1775" s="218">
        <f>IF(N1775="snížená",J1775,0)</f>
        <v>0</v>
      </c>
      <c r="BG1775" s="218">
        <f>IF(N1775="zákl. přenesená",J1775,0)</f>
        <v>0</v>
      </c>
      <c r="BH1775" s="218">
        <f>IF(N1775="sníž. přenesená",J1775,0)</f>
        <v>0</v>
      </c>
      <c r="BI1775" s="218">
        <f>IF(N1775="nulová",J1775,0)</f>
        <v>0</v>
      </c>
      <c r="BJ1775" s="19" t="s">
        <v>83</v>
      </c>
      <c r="BK1775" s="218">
        <f>ROUND(I1775*H1775,2)</f>
        <v>0</v>
      </c>
      <c r="BL1775" s="19" t="s">
        <v>327</v>
      </c>
      <c r="BM1775" s="217" t="s">
        <v>1451</v>
      </c>
    </row>
    <row r="1776" s="2" customFormat="1">
      <c r="A1776" s="40"/>
      <c r="B1776" s="41"/>
      <c r="C1776" s="42"/>
      <c r="D1776" s="219" t="s">
        <v>130</v>
      </c>
      <c r="E1776" s="42"/>
      <c r="F1776" s="220" t="s">
        <v>1452</v>
      </c>
      <c r="G1776" s="42"/>
      <c r="H1776" s="42"/>
      <c r="I1776" s="221"/>
      <c r="J1776" s="42"/>
      <c r="K1776" s="42"/>
      <c r="L1776" s="46"/>
      <c r="M1776" s="222"/>
      <c r="N1776" s="223"/>
      <c r="O1776" s="86"/>
      <c r="P1776" s="86"/>
      <c r="Q1776" s="86"/>
      <c r="R1776" s="86"/>
      <c r="S1776" s="86"/>
      <c r="T1776" s="87"/>
      <c r="U1776" s="40"/>
      <c r="V1776" s="40"/>
      <c r="W1776" s="40"/>
      <c r="X1776" s="40"/>
      <c r="Y1776" s="40"/>
      <c r="Z1776" s="40"/>
      <c r="AA1776" s="40"/>
      <c r="AB1776" s="40"/>
      <c r="AC1776" s="40"/>
      <c r="AD1776" s="40"/>
      <c r="AE1776" s="40"/>
      <c r="AT1776" s="19" t="s">
        <v>130</v>
      </c>
      <c r="AU1776" s="19" t="s">
        <v>85</v>
      </c>
    </row>
    <row r="1777" s="13" customFormat="1">
      <c r="A1777" s="13"/>
      <c r="B1777" s="224"/>
      <c r="C1777" s="225"/>
      <c r="D1777" s="226" t="s">
        <v>132</v>
      </c>
      <c r="E1777" s="227" t="s">
        <v>19</v>
      </c>
      <c r="F1777" s="228" t="s">
        <v>133</v>
      </c>
      <c r="G1777" s="225"/>
      <c r="H1777" s="227" t="s">
        <v>19</v>
      </c>
      <c r="I1777" s="229"/>
      <c r="J1777" s="225"/>
      <c r="K1777" s="225"/>
      <c r="L1777" s="230"/>
      <c r="M1777" s="231"/>
      <c r="N1777" s="232"/>
      <c r="O1777" s="232"/>
      <c r="P1777" s="232"/>
      <c r="Q1777" s="232"/>
      <c r="R1777" s="232"/>
      <c r="S1777" s="232"/>
      <c r="T1777" s="23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34" t="s">
        <v>132</v>
      </c>
      <c r="AU1777" s="234" t="s">
        <v>85</v>
      </c>
      <c r="AV1777" s="13" t="s">
        <v>83</v>
      </c>
      <c r="AW1777" s="13" t="s">
        <v>37</v>
      </c>
      <c r="AX1777" s="13" t="s">
        <v>75</v>
      </c>
      <c r="AY1777" s="234" t="s">
        <v>122</v>
      </c>
    </row>
    <row r="1778" s="14" customFormat="1">
      <c r="A1778" s="14"/>
      <c r="B1778" s="235"/>
      <c r="C1778" s="236"/>
      <c r="D1778" s="226" t="s">
        <v>132</v>
      </c>
      <c r="E1778" s="237" t="s">
        <v>19</v>
      </c>
      <c r="F1778" s="238" t="s">
        <v>1453</v>
      </c>
      <c r="G1778" s="236"/>
      <c r="H1778" s="239">
        <v>2.3220000000000001</v>
      </c>
      <c r="I1778" s="240"/>
      <c r="J1778" s="236"/>
      <c r="K1778" s="236"/>
      <c r="L1778" s="241"/>
      <c r="M1778" s="242"/>
      <c r="N1778" s="243"/>
      <c r="O1778" s="243"/>
      <c r="P1778" s="243"/>
      <c r="Q1778" s="243"/>
      <c r="R1778" s="243"/>
      <c r="S1778" s="243"/>
      <c r="T1778" s="244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45" t="s">
        <v>132</v>
      </c>
      <c r="AU1778" s="245" t="s">
        <v>85</v>
      </c>
      <c r="AV1778" s="14" t="s">
        <v>85</v>
      </c>
      <c r="AW1778" s="14" t="s">
        <v>37</v>
      </c>
      <c r="AX1778" s="14" t="s">
        <v>75</v>
      </c>
      <c r="AY1778" s="245" t="s">
        <v>122</v>
      </c>
    </row>
    <row r="1779" s="15" customFormat="1">
      <c r="A1779" s="15"/>
      <c r="B1779" s="246"/>
      <c r="C1779" s="247"/>
      <c r="D1779" s="226" t="s">
        <v>132</v>
      </c>
      <c r="E1779" s="248" t="s">
        <v>19</v>
      </c>
      <c r="F1779" s="249" t="s">
        <v>140</v>
      </c>
      <c r="G1779" s="247"/>
      <c r="H1779" s="250">
        <v>2.3220000000000001</v>
      </c>
      <c r="I1779" s="251"/>
      <c r="J1779" s="247"/>
      <c r="K1779" s="247"/>
      <c r="L1779" s="252"/>
      <c r="M1779" s="253"/>
      <c r="N1779" s="254"/>
      <c r="O1779" s="254"/>
      <c r="P1779" s="254"/>
      <c r="Q1779" s="254"/>
      <c r="R1779" s="254"/>
      <c r="S1779" s="254"/>
      <c r="T1779" s="255"/>
      <c r="U1779" s="15"/>
      <c r="V1779" s="15"/>
      <c r="W1779" s="15"/>
      <c r="X1779" s="15"/>
      <c r="Y1779" s="15"/>
      <c r="Z1779" s="15"/>
      <c r="AA1779" s="15"/>
      <c r="AB1779" s="15"/>
      <c r="AC1779" s="15"/>
      <c r="AD1779" s="15"/>
      <c r="AE1779" s="15"/>
      <c r="AT1779" s="256" t="s">
        <v>132</v>
      </c>
      <c r="AU1779" s="256" t="s">
        <v>85</v>
      </c>
      <c r="AV1779" s="15" t="s">
        <v>129</v>
      </c>
      <c r="AW1779" s="15" t="s">
        <v>37</v>
      </c>
      <c r="AX1779" s="15" t="s">
        <v>83</v>
      </c>
      <c r="AY1779" s="256" t="s">
        <v>122</v>
      </c>
    </row>
    <row r="1780" s="2" customFormat="1" ht="24.15" customHeight="1">
      <c r="A1780" s="40"/>
      <c r="B1780" s="41"/>
      <c r="C1780" s="206" t="s">
        <v>804</v>
      </c>
      <c r="D1780" s="206" t="s">
        <v>124</v>
      </c>
      <c r="E1780" s="207" t="s">
        <v>1454</v>
      </c>
      <c r="F1780" s="208" t="s">
        <v>1455</v>
      </c>
      <c r="G1780" s="209" t="s">
        <v>158</v>
      </c>
      <c r="H1780" s="210">
        <v>14.028000000000001</v>
      </c>
      <c r="I1780" s="211"/>
      <c r="J1780" s="212">
        <f>ROUND(I1780*H1780,2)</f>
        <v>0</v>
      </c>
      <c r="K1780" s="208" t="s">
        <v>128</v>
      </c>
      <c r="L1780" s="46"/>
      <c r="M1780" s="213" t="s">
        <v>19</v>
      </c>
      <c r="N1780" s="214" t="s">
        <v>46</v>
      </c>
      <c r="O1780" s="86"/>
      <c r="P1780" s="215">
        <f>O1780*H1780</f>
        <v>0</v>
      </c>
      <c r="Q1780" s="215">
        <v>0</v>
      </c>
      <c r="R1780" s="215">
        <f>Q1780*H1780</f>
        <v>0</v>
      </c>
      <c r="S1780" s="215">
        <v>0</v>
      </c>
      <c r="T1780" s="216">
        <f>S1780*H1780</f>
        <v>0</v>
      </c>
      <c r="U1780" s="40"/>
      <c r="V1780" s="40"/>
      <c r="W1780" s="40"/>
      <c r="X1780" s="40"/>
      <c r="Y1780" s="40"/>
      <c r="Z1780" s="40"/>
      <c r="AA1780" s="40"/>
      <c r="AB1780" s="40"/>
      <c r="AC1780" s="40"/>
      <c r="AD1780" s="40"/>
      <c r="AE1780" s="40"/>
      <c r="AR1780" s="217" t="s">
        <v>327</v>
      </c>
      <c r="AT1780" s="217" t="s">
        <v>124</v>
      </c>
      <c r="AU1780" s="217" t="s">
        <v>85</v>
      </c>
      <c r="AY1780" s="19" t="s">
        <v>122</v>
      </c>
      <c r="BE1780" s="218">
        <f>IF(N1780="základní",J1780,0)</f>
        <v>0</v>
      </c>
      <c r="BF1780" s="218">
        <f>IF(N1780="snížená",J1780,0)</f>
        <v>0</v>
      </c>
      <c r="BG1780" s="218">
        <f>IF(N1780="zákl. přenesená",J1780,0)</f>
        <v>0</v>
      </c>
      <c r="BH1780" s="218">
        <f>IF(N1780="sníž. přenesená",J1780,0)</f>
        <v>0</v>
      </c>
      <c r="BI1780" s="218">
        <f>IF(N1780="nulová",J1780,0)</f>
        <v>0</v>
      </c>
      <c r="BJ1780" s="19" t="s">
        <v>83</v>
      </c>
      <c r="BK1780" s="218">
        <f>ROUND(I1780*H1780,2)</f>
        <v>0</v>
      </c>
      <c r="BL1780" s="19" t="s">
        <v>327</v>
      </c>
      <c r="BM1780" s="217" t="s">
        <v>1456</v>
      </c>
    </row>
    <row r="1781" s="2" customFormat="1">
      <c r="A1781" s="40"/>
      <c r="B1781" s="41"/>
      <c r="C1781" s="42"/>
      <c r="D1781" s="219" t="s">
        <v>130</v>
      </c>
      <c r="E1781" s="42"/>
      <c r="F1781" s="220" t="s">
        <v>1457</v>
      </c>
      <c r="G1781" s="42"/>
      <c r="H1781" s="42"/>
      <c r="I1781" s="221"/>
      <c r="J1781" s="42"/>
      <c r="K1781" s="42"/>
      <c r="L1781" s="46"/>
      <c r="M1781" s="222"/>
      <c r="N1781" s="223"/>
      <c r="O1781" s="86"/>
      <c r="P1781" s="86"/>
      <c r="Q1781" s="86"/>
      <c r="R1781" s="86"/>
      <c r="S1781" s="86"/>
      <c r="T1781" s="87"/>
      <c r="U1781" s="40"/>
      <c r="V1781" s="40"/>
      <c r="W1781" s="40"/>
      <c r="X1781" s="40"/>
      <c r="Y1781" s="40"/>
      <c r="Z1781" s="40"/>
      <c r="AA1781" s="40"/>
      <c r="AB1781" s="40"/>
      <c r="AC1781" s="40"/>
      <c r="AD1781" s="40"/>
      <c r="AE1781" s="40"/>
      <c r="AT1781" s="19" t="s">
        <v>130</v>
      </c>
      <c r="AU1781" s="19" t="s">
        <v>85</v>
      </c>
    </row>
    <row r="1782" s="13" customFormat="1">
      <c r="A1782" s="13"/>
      <c r="B1782" s="224"/>
      <c r="C1782" s="225"/>
      <c r="D1782" s="226" t="s">
        <v>132</v>
      </c>
      <c r="E1782" s="227" t="s">
        <v>19</v>
      </c>
      <c r="F1782" s="228" t="s">
        <v>407</v>
      </c>
      <c r="G1782" s="225"/>
      <c r="H1782" s="227" t="s">
        <v>19</v>
      </c>
      <c r="I1782" s="229"/>
      <c r="J1782" s="225"/>
      <c r="K1782" s="225"/>
      <c r="L1782" s="230"/>
      <c r="M1782" s="231"/>
      <c r="N1782" s="232"/>
      <c r="O1782" s="232"/>
      <c r="P1782" s="232"/>
      <c r="Q1782" s="232"/>
      <c r="R1782" s="232"/>
      <c r="S1782" s="232"/>
      <c r="T1782" s="23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T1782" s="234" t="s">
        <v>132</v>
      </c>
      <c r="AU1782" s="234" t="s">
        <v>85</v>
      </c>
      <c r="AV1782" s="13" t="s">
        <v>83</v>
      </c>
      <c r="AW1782" s="13" t="s">
        <v>37</v>
      </c>
      <c r="AX1782" s="13" t="s">
        <v>75</v>
      </c>
      <c r="AY1782" s="234" t="s">
        <v>122</v>
      </c>
    </row>
    <row r="1783" s="13" customFormat="1">
      <c r="A1783" s="13"/>
      <c r="B1783" s="224"/>
      <c r="C1783" s="225"/>
      <c r="D1783" s="226" t="s">
        <v>132</v>
      </c>
      <c r="E1783" s="227" t="s">
        <v>19</v>
      </c>
      <c r="F1783" s="228" t="s">
        <v>133</v>
      </c>
      <c r="G1783" s="225"/>
      <c r="H1783" s="227" t="s">
        <v>19</v>
      </c>
      <c r="I1783" s="229"/>
      <c r="J1783" s="225"/>
      <c r="K1783" s="225"/>
      <c r="L1783" s="230"/>
      <c r="M1783" s="231"/>
      <c r="N1783" s="232"/>
      <c r="O1783" s="232"/>
      <c r="P1783" s="232"/>
      <c r="Q1783" s="232"/>
      <c r="R1783" s="232"/>
      <c r="S1783" s="232"/>
      <c r="T1783" s="23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34" t="s">
        <v>132</v>
      </c>
      <c r="AU1783" s="234" t="s">
        <v>85</v>
      </c>
      <c r="AV1783" s="13" t="s">
        <v>83</v>
      </c>
      <c r="AW1783" s="13" t="s">
        <v>37</v>
      </c>
      <c r="AX1783" s="13" t="s">
        <v>75</v>
      </c>
      <c r="AY1783" s="234" t="s">
        <v>122</v>
      </c>
    </row>
    <row r="1784" s="13" customFormat="1">
      <c r="A1784" s="13"/>
      <c r="B1784" s="224"/>
      <c r="C1784" s="225"/>
      <c r="D1784" s="226" t="s">
        <v>132</v>
      </c>
      <c r="E1784" s="227" t="s">
        <v>19</v>
      </c>
      <c r="F1784" s="228" t="s">
        <v>1458</v>
      </c>
      <c r="G1784" s="225"/>
      <c r="H1784" s="227" t="s">
        <v>19</v>
      </c>
      <c r="I1784" s="229"/>
      <c r="J1784" s="225"/>
      <c r="K1784" s="225"/>
      <c r="L1784" s="230"/>
      <c r="M1784" s="231"/>
      <c r="N1784" s="232"/>
      <c r="O1784" s="232"/>
      <c r="P1784" s="232"/>
      <c r="Q1784" s="232"/>
      <c r="R1784" s="232"/>
      <c r="S1784" s="232"/>
      <c r="T1784" s="23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T1784" s="234" t="s">
        <v>132</v>
      </c>
      <c r="AU1784" s="234" t="s">
        <v>85</v>
      </c>
      <c r="AV1784" s="13" t="s">
        <v>83</v>
      </c>
      <c r="AW1784" s="13" t="s">
        <v>37</v>
      </c>
      <c r="AX1784" s="13" t="s">
        <v>75</v>
      </c>
      <c r="AY1784" s="234" t="s">
        <v>122</v>
      </c>
    </row>
    <row r="1785" s="14" customFormat="1">
      <c r="A1785" s="14"/>
      <c r="B1785" s="235"/>
      <c r="C1785" s="236"/>
      <c r="D1785" s="226" t="s">
        <v>132</v>
      </c>
      <c r="E1785" s="237" t="s">
        <v>19</v>
      </c>
      <c r="F1785" s="238" t="s">
        <v>1459</v>
      </c>
      <c r="G1785" s="236"/>
      <c r="H1785" s="239">
        <v>11.9</v>
      </c>
      <c r="I1785" s="240"/>
      <c r="J1785" s="236"/>
      <c r="K1785" s="236"/>
      <c r="L1785" s="241"/>
      <c r="M1785" s="242"/>
      <c r="N1785" s="243"/>
      <c r="O1785" s="243"/>
      <c r="P1785" s="243"/>
      <c r="Q1785" s="243"/>
      <c r="R1785" s="243"/>
      <c r="S1785" s="243"/>
      <c r="T1785" s="244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45" t="s">
        <v>132</v>
      </c>
      <c r="AU1785" s="245" t="s">
        <v>85</v>
      </c>
      <c r="AV1785" s="14" t="s">
        <v>85</v>
      </c>
      <c r="AW1785" s="14" t="s">
        <v>37</v>
      </c>
      <c r="AX1785" s="14" t="s">
        <v>75</v>
      </c>
      <c r="AY1785" s="245" t="s">
        <v>122</v>
      </c>
    </row>
    <row r="1786" s="13" customFormat="1">
      <c r="A1786" s="13"/>
      <c r="B1786" s="224"/>
      <c r="C1786" s="225"/>
      <c r="D1786" s="226" t="s">
        <v>132</v>
      </c>
      <c r="E1786" s="227" t="s">
        <v>19</v>
      </c>
      <c r="F1786" s="228" t="s">
        <v>1460</v>
      </c>
      <c r="G1786" s="225"/>
      <c r="H1786" s="227" t="s">
        <v>19</v>
      </c>
      <c r="I1786" s="229"/>
      <c r="J1786" s="225"/>
      <c r="K1786" s="225"/>
      <c r="L1786" s="230"/>
      <c r="M1786" s="231"/>
      <c r="N1786" s="232"/>
      <c r="O1786" s="232"/>
      <c r="P1786" s="232"/>
      <c r="Q1786" s="232"/>
      <c r="R1786" s="232"/>
      <c r="S1786" s="232"/>
      <c r="T1786" s="23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34" t="s">
        <v>132</v>
      </c>
      <c r="AU1786" s="234" t="s">
        <v>85</v>
      </c>
      <c r="AV1786" s="13" t="s">
        <v>83</v>
      </c>
      <c r="AW1786" s="13" t="s">
        <v>37</v>
      </c>
      <c r="AX1786" s="13" t="s">
        <v>75</v>
      </c>
      <c r="AY1786" s="234" t="s">
        <v>122</v>
      </c>
    </row>
    <row r="1787" s="14" customFormat="1">
      <c r="A1787" s="14"/>
      <c r="B1787" s="235"/>
      <c r="C1787" s="236"/>
      <c r="D1787" s="226" t="s">
        <v>132</v>
      </c>
      <c r="E1787" s="237" t="s">
        <v>19</v>
      </c>
      <c r="F1787" s="238" t="s">
        <v>1461</v>
      </c>
      <c r="G1787" s="236"/>
      <c r="H1787" s="239">
        <v>1.296</v>
      </c>
      <c r="I1787" s="240"/>
      <c r="J1787" s="236"/>
      <c r="K1787" s="236"/>
      <c r="L1787" s="241"/>
      <c r="M1787" s="242"/>
      <c r="N1787" s="243"/>
      <c r="O1787" s="243"/>
      <c r="P1787" s="243"/>
      <c r="Q1787" s="243"/>
      <c r="R1787" s="243"/>
      <c r="S1787" s="243"/>
      <c r="T1787" s="244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45" t="s">
        <v>132</v>
      </c>
      <c r="AU1787" s="245" t="s">
        <v>85</v>
      </c>
      <c r="AV1787" s="14" t="s">
        <v>85</v>
      </c>
      <c r="AW1787" s="14" t="s">
        <v>37</v>
      </c>
      <c r="AX1787" s="14" t="s">
        <v>75</v>
      </c>
      <c r="AY1787" s="245" t="s">
        <v>122</v>
      </c>
    </row>
    <row r="1788" s="13" customFormat="1">
      <c r="A1788" s="13"/>
      <c r="B1788" s="224"/>
      <c r="C1788" s="225"/>
      <c r="D1788" s="226" t="s">
        <v>132</v>
      </c>
      <c r="E1788" s="227" t="s">
        <v>19</v>
      </c>
      <c r="F1788" s="228" t="s">
        <v>1462</v>
      </c>
      <c r="G1788" s="225"/>
      <c r="H1788" s="227" t="s">
        <v>19</v>
      </c>
      <c r="I1788" s="229"/>
      <c r="J1788" s="225"/>
      <c r="K1788" s="225"/>
      <c r="L1788" s="230"/>
      <c r="M1788" s="231"/>
      <c r="N1788" s="232"/>
      <c r="O1788" s="232"/>
      <c r="P1788" s="232"/>
      <c r="Q1788" s="232"/>
      <c r="R1788" s="232"/>
      <c r="S1788" s="232"/>
      <c r="T1788" s="23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34" t="s">
        <v>132</v>
      </c>
      <c r="AU1788" s="234" t="s">
        <v>85</v>
      </c>
      <c r="AV1788" s="13" t="s">
        <v>83</v>
      </c>
      <c r="AW1788" s="13" t="s">
        <v>37</v>
      </c>
      <c r="AX1788" s="13" t="s">
        <v>75</v>
      </c>
      <c r="AY1788" s="234" t="s">
        <v>122</v>
      </c>
    </row>
    <row r="1789" s="14" customFormat="1">
      <c r="A1789" s="14"/>
      <c r="B1789" s="235"/>
      <c r="C1789" s="236"/>
      <c r="D1789" s="226" t="s">
        <v>132</v>
      </c>
      <c r="E1789" s="237" t="s">
        <v>19</v>
      </c>
      <c r="F1789" s="238" t="s">
        <v>1463</v>
      </c>
      <c r="G1789" s="236"/>
      <c r="H1789" s="239">
        <v>0.432</v>
      </c>
      <c r="I1789" s="240"/>
      <c r="J1789" s="236"/>
      <c r="K1789" s="236"/>
      <c r="L1789" s="241"/>
      <c r="M1789" s="242"/>
      <c r="N1789" s="243"/>
      <c r="O1789" s="243"/>
      <c r="P1789" s="243"/>
      <c r="Q1789" s="243"/>
      <c r="R1789" s="243"/>
      <c r="S1789" s="243"/>
      <c r="T1789" s="244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45" t="s">
        <v>132</v>
      </c>
      <c r="AU1789" s="245" t="s">
        <v>85</v>
      </c>
      <c r="AV1789" s="14" t="s">
        <v>85</v>
      </c>
      <c r="AW1789" s="14" t="s">
        <v>37</v>
      </c>
      <c r="AX1789" s="14" t="s">
        <v>75</v>
      </c>
      <c r="AY1789" s="245" t="s">
        <v>122</v>
      </c>
    </row>
    <row r="1790" s="13" customFormat="1">
      <c r="A1790" s="13"/>
      <c r="B1790" s="224"/>
      <c r="C1790" s="225"/>
      <c r="D1790" s="226" t="s">
        <v>132</v>
      </c>
      <c r="E1790" s="227" t="s">
        <v>19</v>
      </c>
      <c r="F1790" s="228" t="s">
        <v>1464</v>
      </c>
      <c r="G1790" s="225"/>
      <c r="H1790" s="227" t="s">
        <v>19</v>
      </c>
      <c r="I1790" s="229"/>
      <c r="J1790" s="225"/>
      <c r="K1790" s="225"/>
      <c r="L1790" s="230"/>
      <c r="M1790" s="231"/>
      <c r="N1790" s="232"/>
      <c r="O1790" s="232"/>
      <c r="P1790" s="232"/>
      <c r="Q1790" s="232"/>
      <c r="R1790" s="232"/>
      <c r="S1790" s="232"/>
      <c r="T1790" s="23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34" t="s">
        <v>132</v>
      </c>
      <c r="AU1790" s="234" t="s">
        <v>85</v>
      </c>
      <c r="AV1790" s="13" t="s">
        <v>83</v>
      </c>
      <c r="AW1790" s="13" t="s">
        <v>37</v>
      </c>
      <c r="AX1790" s="13" t="s">
        <v>75</v>
      </c>
      <c r="AY1790" s="234" t="s">
        <v>122</v>
      </c>
    </row>
    <row r="1791" s="14" customFormat="1">
      <c r="A1791" s="14"/>
      <c r="B1791" s="235"/>
      <c r="C1791" s="236"/>
      <c r="D1791" s="226" t="s">
        <v>132</v>
      </c>
      <c r="E1791" s="237" t="s">
        <v>19</v>
      </c>
      <c r="F1791" s="238" t="s">
        <v>1465</v>
      </c>
      <c r="G1791" s="236"/>
      <c r="H1791" s="239">
        <v>0.40000000000000002</v>
      </c>
      <c r="I1791" s="240"/>
      <c r="J1791" s="236"/>
      <c r="K1791" s="236"/>
      <c r="L1791" s="241"/>
      <c r="M1791" s="242"/>
      <c r="N1791" s="243"/>
      <c r="O1791" s="243"/>
      <c r="P1791" s="243"/>
      <c r="Q1791" s="243"/>
      <c r="R1791" s="243"/>
      <c r="S1791" s="243"/>
      <c r="T1791" s="244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45" t="s">
        <v>132</v>
      </c>
      <c r="AU1791" s="245" t="s">
        <v>85</v>
      </c>
      <c r="AV1791" s="14" t="s">
        <v>85</v>
      </c>
      <c r="AW1791" s="14" t="s">
        <v>37</v>
      </c>
      <c r="AX1791" s="14" t="s">
        <v>75</v>
      </c>
      <c r="AY1791" s="245" t="s">
        <v>122</v>
      </c>
    </row>
    <row r="1792" s="15" customFormat="1">
      <c r="A1792" s="15"/>
      <c r="B1792" s="246"/>
      <c r="C1792" s="247"/>
      <c r="D1792" s="226" t="s">
        <v>132</v>
      </c>
      <c r="E1792" s="248" t="s">
        <v>19</v>
      </c>
      <c r="F1792" s="249" t="s">
        <v>140</v>
      </c>
      <c r="G1792" s="247"/>
      <c r="H1792" s="250">
        <v>14.028000000000001</v>
      </c>
      <c r="I1792" s="251"/>
      <c r="J1792" s="247"/>
      <c r="K1792" s="247"/>
      <c r="L1792" s="252"/>
      <c r="M1792" s="253"/>
      <c r="N1792" s="254"/>
      <c r="O1792" s="254"/>
      <c r="P1792" s="254"/>
      <c r="Q1792" s="254"/>
      <c r="R1792" s="254"/>
      <c r="S1792" s="254"/>
      <c r="T1792" s="255"/>
      <c r="U1792" s="15"/>
      <c r="V1792" s="15"/>
      <c r="W1792" s="15"/>
      <c r="X1792" s="15"/>
      <c r="Y1792" s="15"/>
      <c r="Z1792" s="15"/>
      <c r="AA1792" s="15"/>
      <c r="AB1792" s="15"/>
      <c r="AC1792" s="15"/>
      <c r="AD1792" s="15"/>
      <c r="AE1792" s="15"/>
      <c r="AT1792" s="256" t="s">
        <v>132</v>
      </c>
      <c r="AU1792" s="256" t="s">
        <v>85</v>
      </c>
      <c r="AV1792" s="15" t="s">
        <v>129</v>
      </c>
      <c r="AW1792" s="15" t="s">
        <v>37</v>
      </c>
      <c r="AX1792" s="15" t="s">
        <v>83</v>
      </c>
      <c r="AY1792" s="256" t="s">
        <v>122</v>
      </c>
    </row>
    <row r="1793" s="2" customFormat="1" ht="33" customHeight="1">
      <c r="A1793" s="40"/>
      <c r="B1793" s="41"/>
      <c r="C1793" s="206" t="s">
        <v>1466</v>
      </c>
      <c r="D1793" s="206" t="s">
        <v>124</v>
      </c>
      <c r="E1793" s="207" t="s">
        <v>1467</v>
      </c>
      <c r="F1793" s="208" t="s">
        <v>1468</v>
      </c>
      <c r="G1793" s="209" t="s">
        <v>321</v>
      </c>
      <c r="H1793" s="210">
        <v>304</v>
      </c>
      <c r="I1793" s="211"/>
      <c r="J1793" s="212">
        <f>ROUND(I1793*H1793,2)</f>
        <v>0</v>
      </c>
      <c r="K1793" s="208" t="s">
        <v>128</v>
      </c>
      <c r="L1793" s="46"/>
      <c r="M1793" s="213" t="s">
        <v>19</v>
      </c>
      <c r="N1793" s="214" t="s">
        <v>46</v>
      </c>
      <c r="O1793" s="86"/>
      <c r="P1793" s="215">
        <f>O1793*H1793</f>
        <v>0</v>
      </c>
      <c r="Q1793" s="215">
        <v>0</v>
      </c>
      <c r="R1793" s="215">
        <f>Q1793*H1793</f>
        <v>0</v>
      </c>
      <c r="S1793" s="215">
        <v>0</v>
      </c>
      <c r="T1793" s="216">
        <f>S1793*H1793</f>
        <v>0</v>
      </c>
      <c r="U1793" s="40"/>
      <c r="V1793" s="40"/>
      <c r="W1793" s="40"/>
      <c r="X1793" s="40"/>
      <c r="Y1793" s="40"/>
      <c r="Z1793" s="40"/>
      <c r="AA1793" s="40"/>
      <c r="AB1793" s="40"/>
      <c r="AC1793" s="40"/>
      <c r="AD1793" s="40"/>
      <c r="AE1793" s="40"/>
      <c r="AR1793" s="217" t="s">
        <v>327</v>
      </c>
      <c r="AT1793" s="217" t="s">
        <v>124</v>
      </c>
      <c r="AU1793" s="217" t="s">
        <v>85</v>
      </c>
      <c r="AY1793" s="19" t="s">
        <v>122</v>
      </c>
      <c r="BE1793" s="218">
        <f>IF(N1793="základní",J1793,0)</f>
        <v>0</v>
      </c>
      <c r="BF1793" s="218">
        <f>IF(N1793="snížená",J1793,0)</f>
        <v>0</v>
      </c>
      <c r="BG1793" s="218">
        <f>IF(N1793="zákl. přenesená",J1793,0)</f>
        <v>0</v>
      </c>
      <c r="BH1793" s="218">
        <f>IF(N1793="sníž. přenesená",J1793,0)</f>
        <v>0</v>
      </c>
      <c r="BI1793" s="218">
        <f>IF(N1793="nulová",J1793,0)</f>
        <v>0</v>
      </c>
      <c r="BJ1793" s="19" t="s">
        <v>83</v>
      </c>
      <c r="BK1793" s="218">
        <f>ROUND(I1793*H1793,2)</f>
        <v>0</v>
      </c>
      <c r="BL1793" s="19" t="s">
        <v>327</v>
      </c>
      <c r="BM1793" s="217" t="s">
        <v>1469</v>
      </c>
    </row>
    <row r="1794" s="2" customFormat="1">
      <c r="A1794" s="40"/>
      <c r="B1794" s="41"/>
      <c r="C1794" s="42"/>
      <c r="D1794" s="219" t="s">
        <v>130</v>
      </c>
      <c r="E1794" s="42"/>
      <c r="F1794" s="220" t="s">
        <v>1470</v>
      </c>
      <c r="G1794" s="42"/>
      <c r="H1794" s="42"/>
      <c r="I1794" s="221"/>
      <c r="J1794" s="42"/>
      <c r="K1794" s="42"/>
      <c r="L1794" s="46"/>
      <c r="M1794" s="222"/>
      <c r="N1794" s="223"/>
      <c r="O1794" s="86"/>
      <c r="P1794" s="86"/>
      <c r="Q1794" s="86"/>
      <c r="R1794" s="86"/>
      <c r="S1794" s="86"/>
      <c r="T1794" s="87"/>
      <c r="U1794" s="40"/>
      <c r="V1794" s="40"/>
      <c r="W1794" s="40"/>
      <c r="X1794" s="40"/>
      <c r="Y1794" s="40"/>
      <c r="Z1794" s="40"/>
      <c r="AA1794" s="40"/>
      <c r="AB1794" s="40"/>
      <c r="AC1794" s="40"/>
      <c r="AD1794" s="40"/>
      <c r="AE1794" s="40"/>
      <c r="AT1794" s="19" t="s">
        <v>130</v>
      </c>
      <c r="AU1794" s="19" t="s">
        <v>85</v>
      </c>
    </row>
    <row r="1795" s="13" customFormat="1">
      <c r="A1795" s="13"/>
      <c r="B1795" s="224"/>
      <c r="C1795" s="225"/>
      <c r="D1795" s="226" t="s">
        <v>132</v>
      </c>
      <c r="E1795" s="227" t="s">
        <v>19</v>
      </c>
      <c r="F1795" s="228" t="s">
        <v>133</v>
      </c>
      <c r="G1795" s="225"/>
      <c r="H1795" s="227" t="s">
        <v>19</v>
      </c>
      <c r="I1795" s="229"/>
      <c r="J1795" s="225"/>
      <c r="K1795" s="225"/>
      <c r="L1795" s="230"/>
      <c r="M1795" s="231"/>
      <c r="N1795" s="232"/>
      <c r="O1795" s="232"/>
      <c r="P1795" s="232"/>
      <c r="Q1795" s="232"/>
      <c r="R1795" s="232"/>
      <c r="S1795" s="232"/>
      <c r="T1795" s="23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34" t="s">
        <v>132</v>
      </c>
      <c r="AU1795" s="234" t="s">
        <v>85</v>
      </c>
      <c r="AV1795" s="13" t="s">
        <v>83</v>
      </c>
      <c r="AW1795" s="13" t="s">
        <v>37</v>
      </c>
      <c r="AX1795" s="13" t="s">
        <v>75</v>
      </c>
      <c r="AY1795" s="234" t="s">
        <v>122</v>
      </c>
    </row>
    <row r="1796" s="13" customFormat="1">
      <c r="A1796" s="13"/>
      <c r="B1796" s="224"/>
      <c r="C1796" s="225"/>
      <c r="D1796" s="226" t="s">
        <v>132</v>
      </c>
      <c r="E1796" s="227" t="s">
        <v>19</v>
      </c>
      <c r="F1796" s="228" t="s">
        <v>1471</v>
      </c>
      <c r="G1796" s="225"/>
      <c r="H1796" s="227" t="s">
        <v>19</v>
      </c>
      <c r="I1796" s="229"/>
      <c r="J1796" s="225"/>
      <c r="K1796" s="225"/>
      <c r="L1796" s="230"/>
      <c r="M1796" s="231"/>
      <c r="N1796" s="232"/>
      <c r="O1796" s="232"/>
      <c r="P1796" s="232"/>
      <c r="Q1796" s="232"/>
      <c r="R1796" s="232"/>
      <c r="S1796" s="232"/>
      <c r="T1796" s="23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34" t="s">
        <v>132</v>
      </c>
      <c r="AU1796" s="234" t="s">
        <v>85</v>
      </c>
      <c r="AV1796" s="13" t="s">
        <v>83</v>
      </c>
      <c r="AW1796" s="13" t="s">
        <v>37</v>
      </c>
      <c r="AX1796" s="13" t="s">
        <v>75</v>
      </c>
      <c r="AY1796" s="234" t="s">
        <v>122</v>
      </c>
    </row>
    <row r="1797" s="14" customFormat="1">
      <c r="A1797" s="14"/>
      <c r="B1797" s="235"/>
      <c r="C1797" s="236"/>
      <c r="D1797" s="226" t="s">
        <v>132</v>
      </c>
      <c r="E1797" s="237" t="s">
        <v>19</v>
      </c>
      <c r="F1797" s="238" t="s">
        <v>1472</v>
      </c>
      <c r="G1797" s="236"/>
      <c r="H1797" s="239">
        <v>304</v>
      </c>
      <c r="I1797" s="240"/>
      <c r="J1797" s="236"/>
      <c r="K1797" s="236"/>
      <c r="L1797" s="241"/>
      <c r="M1797" s="242"/>
      <c r="N1797" s="243"/>
      <c r="O1797" s="243"/>
      <c r="P1797" s="243"/>
      <c r="Q1797" s="243"/>
      <c r="R1797" s="243"/>
      <c r="S1797" s="243"/>
      <c r="T1797" s="244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45" t="s">
        <v>132</v>
      </c>
      <c r="AU1797" s="245" t="s">
        <v>85</v>
      </c>
      <c r="AV1797" s="14" t="s">
        <v>85</v>
      </c>
      <c r="AW1797" s="14" t="s">
        <v>37</v>
      </c>
      <c r="AX1797" s="14" t="s">
        <v>75</v>
      </c>
      <c r="AY1797" s="245" t="s">
        <v>122</v>
      </c>
    </row>
    <row r="1798" s="15" customFormat="1">
      <c r="A1798" s="15"/>
      <c r="B1798" s="246"/>
      <c r="C1798" s="247"/>
      <c r="D1798" s="226" t="s">
        <v>132</v>
      </c>
      <c r="E1798" s="248" t="s">
        <v>19</v>
      </c>
      <c r="F1798" s="249" t="s">
        <v>140</v>
      </c>
      <c r="G1798" s="247"/>
      <c r="H1798" s="250">
        <v>304</v>
      </c>
      <c r="I1798" s="251"/>
      <c r="J1798" s="247"/>
      <c r="K1798" s="247"/>
      <c r="L1798" s="252"/>
      <c r="M1798" s="253"/>
      <c r="N1798" s="254"/>
      <c r="O1798" s="254"/>
      <c r="P1798" s="254"/>
      <c r="Q1798" s="254"/>
      <c r="R1798" s="254"/>
      <c r="S1798" s="254"/>
      <c r="T1798" s="255"/>
      <c r="U1798" s="15"/>
      <c r="V1798" s="15"/>
      <c r="W1798" s="15"/>
      <c r="X1798" s="15"/>
      <c r="Y1798" s="15"/>
      <c r="Z1798" s="15"/>
      <c r="AA1798" s="15"/>
      <c r="AB1798" s="15"/>
      <c r="AC1798" s="15"/>
      <c r="AD1798" s="15"/>
      <c r="AE1798" s="15"/>
      <c r="AT1798" s="256" t="s">
        <v>132</v>
      </c>
      <c r="AU1798" s="256" t="s">
        <v>85</v>
      </c>
      <c r="AV1798" s="15" t="s">
        <v>129</v>
      </c>
      <c r="AW1798" s="15" t="s">
        <v>37</v>
      </c>
      <c r="AX1798" s="15" t="s">
        <v>83</v>
      </c>
      <c r="AY1798" s="256" t="s">
        <v>122</v>
      </c>
    </row>
    <row r="1799" s="2" customFormat="1" ht="16.5" customHeight="1">
      <c r="A1799" s="40"/>
      <c r="B1799" s="41"/>
      <c r="C1799" s="206" t="s">
        <v>810</v>
      </c>
      <c r="D1799" s="206" t="s">
        <v>124</v>
      </c>
      <c r="E1799" s="207" t="s">
        <v>1473</v>
      </c>
      <c r="F1799" s="208" t="s">
        <v>1474</v>
      </c>
      <c r="G1799" s="209" t="s">
        <v>127</v>
      </c>
      <c r="H1799" s="210">
        <v>34.299999999999997</v>
      </c>
      <c r="I1799" s="211"/>
      <c r="J1799" s="212">
        <f>ROUND(I1799*H1799,2)</f>
        <v>0</v>
      </c>
      <c r="K1799" s="208" t="s">
        <v>128</v>
      </c>
      <c r="L1799" s="46"/>
      <c r="M1799" s="213" t="s">
        <v>19</v>
      </c>
      <c r="N1799" s="214" t="s">
        <v>46</v>
      </c>
      <c r="O1799" s="86"/>
      <c r="P1799" s="215">
        <f>O1799*H1799</f>
        <v>0</v>
      </c>
      <c r="Q1799" s="215">
        <v>0</v>
      </c>
      <c r="R1799" s="215">
        <f>Q1799*H1799</f>
        <v>0</v>
      </c>
      <c r="S1799" s="215">
        <v>0</v>
      </c>
      <c r="T1799" s="216">
        <f>S1799*H1799</f>
        <v>0</v>
      </c>
      <c r="U1799" s="40"/>
      <c r="V1799" s="40"/>
      <c r="W1799" s="40"/>
      <c r="X1799" s="40"/>
      <c r="Y1799" s="40"/>
      <c r="Z1799" s="40"/>
      <c r="AA1799" s="40"/>
      <c r="AB1799" s="40"/>
      <c r="AC1799" s="40"/>
      <c r="AD1799" s="40"/>
      <c r="AE1799" s="40"/>
      <c r="AR1799" s="217" t="s">
        <v>327</v>
      </c>
      <c r="AT1799" s="217" t="s">
        <v>124</v>
      </c>
      <c r="AU1799" s="217" t="s">
        <v>85</v>
      </c>
      <c r="AY1799" s="19" t="s">
        <v>122</v>
      </c>
      <c r="BE1799" s="218">
        <f>IF(N1799="základní",J1799,0)</f>
        <v>0</v>
      </c>
      <c r="BF1799" s="218">
        <f>IF(N1799="snížená",J1799,0)</f>
        <v>0</v>
      </c>
      <c r="BG1799" s="218">
        <f>IF(N1799="zákl. přenesená",J1799,0)</f>
        <v>0</v>
      </c>
      <c r="BH1799" s="218">
        <f>IF(N1799="sníž. přenesená",J1799,0)</f>
        <v>0</v>
      </c>
      <c r="BI1799" s="218">
        <f>IF(N1799="nulová",J1799,0)</f>
        <v>0</v>
      </c>
      <c r="BJ1799" s="19" t="s">
        <v>83</v>
      </c>
      <c r="BK1799" s="218">
        <f>ROUND(I1799*H1799,2)</f>
        <v>0</v>
      </c>
      <c r="BL1799" s="19" t="s">
        <v>327</v>
      </c>
      <c r="BM1799" s="217" t="s">
        <v>1475</v>
      </c>
    </row>
    <row r="1800" s="2" customFormat="1">
      <c r="A1800" s="40"/>
      <c r="B1800" s="41"/>
      <c r="C1800" s="42"/>
      <c r="D1800" s="219" t="s">
        <v>130</v>
      </c>
      <c r="E1800" s="42"/>
      <c r="F1800" s="220" t="s">
        <v>1476</v>
      </c>
      <c r="G1800" s="42"/>
      <c r="H1800" s="42"/>
      <c r="I1800" s="221"/>
      <c r="J1800" s="42"/>
      <c r="K1800" s="42"/>
      <c r="L1800" s="46"/>
      <c r="M1800" s="222"/>
      <c r="N1800" s="223"/>
      <c r="O1800" s="86"/>
      <c r="P1800" s="86"/>
      <c r="Q1800" s="86"/>
      <c r="R1800" s="86"/>
      <c r="S1800" s="86"/>
      <c r="T1800" s="87"/>
      <c r="U1800" s="40"/>
      <c r="V1800" s="40"/>
      <c r="W1800" s="40"/>
      <c r="X1800" s="40"/>
      <c r="Y1800" s="40"/>
      <c r="Z1800" s="40"/>
      <c r="AA1800" s="40"/>
      <c r="AB1800" s="40"/>
      <c r="AC1800" s="40"/>
      <c r="AD1800" s="40"/>
      <c r="AE1800" s="40"/>
      <c r="AT1800" s="19" t="s">
        <v>130</v>
      </c>
      <c r="AU1800" s="19" t="s">
        <v>85</v>
      </c>
    </row>
    <row r="1801" s="13" customFormat="1">
      <c r="A1801" s="13"/>
      <c r="B1801" s="224"/>
      <c r="C1801" s="225"/>
      <c r="D1801" s="226" t="s">
        <v>132</v>
      </c>
      <c r="E1801" s="227" t="s">
        <v>19</v>
      </c>
      <c r="F1801" s="228" t="s">
        <v>421</v>
      </c>
      <c r="G1801" s="225"/>
      <c r="H1801" s="227" t="s">
        <v>19</v>
      </c>
      <c r="I1801" s="229"/>
      <c r="J1801" s="225"/>
      <c r="K1801" s="225"/>
      <c r="L1801" s="230"/>
      <c r="M1801" s="231"/>
      <c r="N1801" s="232"/>
      <c r="O1801" s="232"/>
      <c r="P1801" s="232"/>
      <c r="Q1801" s="232"/>
      <c r="R1801" s="232"/>
      <c r="S1801" s="232"/>
      <c r="T1801" s="23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234" t="s">
        <v>132</v>
      </c>
      <c r="AU1801" s="234" t="s">
        <v>85</v>
      </c>
      <c r="AV1801" s="13" t="s">
        <v>83</v>
      </c>
      <c r="AW1801" s="13" t="s">
        <v>37</v>
      </c>
      <c r="AX1801" s="13" t="s">
        <v>75</v>
      </c>
      <c r="AY1801" s="234" t="s">
        <v>122</v>
      </c>
    </row>
    <row r="1802" s="13" customFormat="1">
      <c r="A1802" s="13"/>
      <c r="B1802" s="224"/>
      <c r="C1802" s="225"/>
      <c r="D1802" s="226" t="s">
        <v>132</v>
      </c>
      <c r="E1802" s="227" t="s">
        <v>19</v>
      </c>
      <c r="F1802" s="228" t="s">
        <v>133</v>
      </c>
      <c r="G1802" s="225"/>
      <c r="H1802" s="227" t="s">
        <v>19</v>
      </c>
      <c r="I1802" s="229"/>
      <c r="J1802" s="225"/>
      <c r="K1802" s="225"/>
      <c r="L1802" s="230"/>
      <c r="M1802" s="231"/>
      <c r="N1802" s="232"/>
      <c r="O1802" s="232"/>
      <c r="P1802" s="232"/>
      <c r="Q1802" s="232"/>
      <c r="R1802" s="232"/>
      <c r="S1802" s="232"/>
      <c r="T1802" s="23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34" t="s">
        <v>132</v>
      </c>
      <c r="AU1802" s="234" t="s">
        <v>85</v>
      </c>
      <c r="AV1802" s="13" t="s">
        <v>83</v>
      </c>
      <c r="AW1802" s="13" t="s">
        <v>37</v>
      </c>
      <c r="AX1802" s="13" t="s">
        <v>75</v>
      </c>
      <c r="AY1802" s="234" t="s">
        <v>122</v>
      </c>
    </row>
    <row r="1803" s="13" customFormat="1">
      <c r="A1803" s="13"/>
      <c r="B1803" s="224"/>
      <c r="C1803" s="225"/>
      <c r="D1803" s="226" t="s">
        <v>132</v>
      </c>
      <c r="E1803" s="227" t="s">
        <v>19</v>
      </c>
      <c r="F1803" s="228" t="s">
        <v>1477</v>
      </c>
      <c r="G1803" s="225"/>
      <c r="H1803" s="227" t="s">
        <v>19</v>
      </c>
      <c r="I1803" s="229"/>
      <c r="J1803" s="225"/>
      <c r="K1803" s="225"/>
      <c r="L1803" s="230"/>
      <c r="M1803" s="231"/>
      <c r="N1803" s="232"/>
      <c r="O1803" s="232"/>
      <c r="P1803" s="232"/>
      <c r="Q1803" s="232"/>
      <c r="R1803" s="232"/>
      <c r="S1803" s="232"/>
      <c r="T1803" s="23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34" t="s">
        <v>132</v>
      </c>
      <c r="AU1803" s="234" t="s">
        <v>85</v>
      </c>
      <c r="AV1803" s="13" t="s">
        <v>83</v>
      </c>
      <c r="AW1803" s="13" t="s">
        <v>37</v>
      </c>
      <c r="AX1803" s="13" t="s">
        <v>75</v>
      </c>
      <c r="AY1803" s="234" t="s">
        <v>122</v>
      </c>
    </row>
    <row r="1804" s="14" customFormat="1">
      <c r="A1804" s="14"/>
      <c r="B1804" s="235"/>
      <c r="C1804" s="236"/>
      <c r="D1804" s="226" t="s">
        <v>132</v>
      </c>
      <c r="E1804" s="237" t="s">
        <v>19</v>
      </c>
      <c r="F1804" s="238" t="s">
        <v>1478</v>
      </c>
      <c r="G1804" s="236"/>
      <c r="H1804" s="239">
        <v>7</v>
      </c>
      <c r="I1804" s="240"/>
      <c r="J1804" s="236"/>
      <c r="K1804" s="236"/>
      <c r="L1804" s="241"/>
      <c r="M1804" s="242"/>
      <c r="N1804" s="243"/>
      <c r="O1804" s="243"/>
      <c r="P1804" s="243"/>
      <c r="Q1804" s="243"/>
      <c r="R1804" s="243"/>
      <c r="S1804" s="243"/>
      <c r="T1804" s="244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45" t="s">
        <v>132</v>
      </c>
      <c r="AU1804" s="245" t="s">
        <v>85</v>
      </c>
      <c r="AV1804" s="14" t="s">
        <v>85</v>
      </c>
      <c r="AW1804" s="14" t="s">
        <v>37</v>
      </c>
      <c r="AX1804" s="14" t="s">
        <v>75</v>
      </c>
      <c r="AY1804" s="245" t="s">
        <v>122</v>
      </c>
    </row>
    <row r="1805" s="13" customFormat="1">
      <c r="A1805" s="13"/>
      <c r="B1805" s="224"/>
      <c r="C1805" s="225"/>
      <c r="D1805" s="226" t="s">
        <v>132</v>
      </c>
      <c r="E1805" s="227" t="s">
        <v>19</v>
      </c>
      <c r="F1805" s="228" t="s">
        <v>1479</v>
      </c>
      <c r="G1805" s="225"/>
      <c r="H1805" s="227" t="s">
        <v>19</v>
      </c>
      <c r="I1805" s="229"/>
      <c r="J1805" s="225"/>
      <c r="K1805" s="225"/>
      <c r="L1805" s="230"/>
      <c r="M1805" s="231"/>
      <c r="N1805" s="232"/>
      <c r="O1805" s="232"/>
      <c r="P1805" s="232"/>
      <c r="Q1805" s="232"/>
      <c r="R1805" s="232"/>
      <c r="S1805" s="232"/>
      <c r="T1805" s="23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T1805" s="234" t="s">
        <v>132</v>
      </c>
      <c r="AU1805" s="234" t="s">
        <v>85</v>
      </c>
      <c r="AV1805" s="13" t="s">
        <v>83</v>
      </c>
      <c r="AW1805" s="13" t="s">
        <v>37</v>
      </c>
      <c r="AX1805" s="13" t="s">
        <v>75</v>
      </c>
      <c r="AY1805" s="234" t="s">
        <v>122</v>
      </c>
    </row>
    <row r="1806" s="14" customFormat="1">
      <c r="A1806" s="14"/>
      <c r="B1806" s="235"/>
      <c r="C1806" s="236"/>
      <c r="D1806" s="226" t="s">
        <v>132</v>
      </c>
      <c r="E1806" s="237" t="s">
        <v>19</v>
      </c>
      <c r="F1806" s="238" t="s">
        <v>1480</v>
      </c>
      <c r="G1806" s="236"/>
      <c r="H1806" s="239">
        <v>27.300000000000001</v>
      </c>
      <c r="I1806" s="240"/>
      <c r="J1806" s="236"/>
      <c r="K1806" s="236"/>
      <c r="L1806" s="241"/>
      <c r="M1806" s="242"/>
      <c r="N1806" s="243"/>
      <c r="O1806" s="243"/>
      <c r="P1806" s="243"/>
      <c r="Q1806" s="243"/>
      <c r="R1806" s="243"/>
      <c r="S1806" s="243"/>
      <c r="T1806" s="244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45" t="s">
        <v>132</v>
      </c>
      <c r="AU1806" s="245" t="s">
        <v>85</v>
      </c>
      <c r="AV1806" s="14" t="s">
        <v>85</v>
      </c>
      <c r="AW1806" s="14" t="s">
        <v>37</v>
      </c>
      <c r="AX1806" s="14" t="s">
        <v>75</v>
      </c>
      <c r="AY1806" s="245" t="s">
        <v>122</v>
      </c>
    </row>
    <row r="1807" s="15" customFormat="1">
      <c r="A1807" s="15"/>
      <c r="B1807" s="246"/>
      <c r="C1807" s="247"/>
      <c r="D1807" s="226" t="s">
        <v>132</v>
      </c>
      <c r="E1807" s="248" t="s">
        <v>19</v>
      </c>
      <c r="F1807" s="249" t="s">
        <v>140</v>
      </c>
      <c r="G1807" s="247"/>
      <c r="H1807" s="250">
        <v>34.299999999999997</v>
      </c>
      <c r="I1807" s="251"/>
      <c r="J1807" s="247"/>
      <c r="K1807" s="247"/>
      <c r="L1807" s="252"/>
      <c r="M1807" s="253"/>
      <c r="N1807" s="254"/>
      <c r="O1807" s="254"/>
      <c r="P1807" s="254"/>
      <c r="Q1807" s="254"/>
      <c r="R1807" s="254"/>
      <c r="S1807" s="254"/>
      <c r="T1807" s="255"/>
      <c r="U1807" s="15"/>
      <c r="V1807" s="15"/>
      <c r="W1807" s="15"/>
      <c r="X1807" s="15"/>
      <c r="Y1807" s="15"/>
      <c r="Z1807" s="15"/>
      <c r="AA1807" s="15"/>
      <c r="AB1807" s="15"/>
      <c r="AC1807" s="15"/>
      <c r="AD1807" s="15"/>
      <c r="AE1807" s="15"/>
      <c r="AT1807" s="256" t="s">
        <v>132</v>
      </c>
      <c r="AU1807" s="256" t="s">
        <v>85</v>
      </c>
      <c r="AV1807" s="15" t="s">
        <v>129</v>
      </c>
      <c r="AW1807" s="15" t="s">
        <v>37</v>
      </c>
      <c r="AX1807" s="15" t="s">
        <v>83</v>
      </c>
      <c r="AY1807" s="256" t="s">
        <v>122</v>
      </c>
    </row>
    <row r="1808" s="2" customFormat="1" ht="16.5" customHeight="1">
      <c r="A1808" s="40"/>
      <c r="B1808" s="41"/>
      <c r="C1808" s="206" t="s">
        <v>1481</v>
      </c>
      <c r="D1808" s="206" t="s">
        <v>124</v>
      </c>
      <c r="E1808" s="207" t="s">
        <v>1482</v>
      </c>
      <c r="F1808" s="208" t="s">
        <v>1483</v>
      </c>
      <c r="G1808" s="209" t="s">
        <v>127</v>
      </c>
      <c r="H1808" s="210">
        <v>34.299999999999997</v>
      </c>
      <c r="I1808" s="211"/>
      <c r="J1808" s="212">
        <f>ROUND(I1808*H1808,2)</f>
        <v>0</v>
      </c>
      <c r="K1808" s="208" t="s">
        <v>128</v>
      </c>
      <c r="L1808" s="46"/>
      <c r="M1808" s="213" t="s">
        <v>19</v>
      </c>
      <c r="N1808" s="214" t="s">
        <v>46</v>
      </c>
      <c r="O1808" s="86"/>
      <c r="P1808" s="215">
        <f>O1808*H1808</f>
        <v>0</v>
      </c>
      <c r="Q1808" s="215">
        <v>0</v>
      </c>
      <c r="R1808" s="215">
        <f>Q1808*H1808</f>
        <v>0</v>
      </c>
      <c r="S1808" s="215">
        <v>0</v>
      </c>
      <c r="T1808" s="216">
        <f>S1808*H1808</f>
        <v>0</v>
      </c>
      <c r="U1808" s="40"/>
      <c r="V1808" s="40"/>
      <c r="W1808" s="40"/>
      <c r="X1808" s="40"/>
      <c r="Y1808" s="40"/>
      <c r="Z1808" s="40"/>
      <c r="AA1808" s="40"/>
      <c r="AB1808" s="40"/>
      <c r="AC1808" s="40"/>
      <c r="AD1808" s="40"/>
      <c r="AE1808" s="40"/>
      <c r="AR1808" s="217" t="s">
        <v>327</v>
      </c>
      <c r="AT1808" s="217" t="s">
        <v>124</v>
      </c>
      <c r="AU1808" s="217" t="s">
        <v>85</v>
      </c>
      <c r="AY1808" s="19" t="s">
        <v>122</v>
      </c>
      <c r="BE1808" s="218">
        <f>IF(N1808="základní",J1808,0)</f>
        <v>0</v>
      </c>
      <c r="BF1808" s="218">
        <f>IF(N1808="snížená",J1808,0)</f>
        <v>0</v>
      </c>
      <c r="BG1808" s="218">
        <f>IF(N1808="zákl. přenesená",J1808,0)</f>
        <v>0</v>
      </c>
      <c r="BH1808" s="218">
        <f>IF(N1808="sníž. přenesená",J1808,0)</f>
        <v>0</v>
      </c>
      <c r="BI1808" s="218">
        <f>IF(N1808="nulová",J1808,0)</f>
        <v>0</v>
      </c>
      <c r="BJ1808" s="19" t="s">
        <v>83</v>
      </c>
      <c r="BK1808" s="218">
        <f>ROUND(I1808*H1808,2)</f>
        <v>0</v>
      </c>
      <c r="BL1808" s="19" t="s">
        <v>327</v>
      </c>
      <c r="BM1808" s="217" t="s">
        <v>1484</v>
      </c>
    </row>
    <row r="1809" s="2" customFormat="1">
      <c r="A1809" s="40"/>
      <c r="B1809" s="41"/>
      <c r="C1809" s="42"/>
      <c r="D1809" s="219" t="s">
        <v>130</v>
      </c>
      <c r="E1809" s="42"/>
      <c r="F1809" s="220" t="s">
        <v>1485</v>
      </c>
      <c r="G1809" s="42"/>
      <c r="H1809" s="42"/>
      <c r="I1809" s="221"/>
      <c r="J1809" s="42"/>
      <c r="K1809" s="42"/>
      <c r="L1809" s="46"/>
      <c r="M1809" s="222"/>
      <c r="N1809" s="223"/>
      <c r="O1809" s="86"/>
      <c r="P1809" s="86"/>
      <c r="Q1809" s="86"/>
      <c r="R1809" s="86"/>
      <c r="S1809" s="86"/>
      <c r="T1809" s="87"/>
      <c r="U1809" s="40"/>
      <c r="V1809" s="40"/>
      <c r="W1809" s="40"/>
      <c r="X1809" s="40"/>
      <c r="Y1809" s="40"/>
      <c r="Z1809" s="40"/>
      <c r="AA1809" s="40"/>
      <c r="AB1809" s="40"/>
      <c r="AC1809" s="40"/>
      <c r="AD1809" s="40"/>
      <c r="AE1809" s="40"/>
      <c r="AT1809" s="19" t="s">
        <v>130</v>
      </c>
      <c r="AU1809" s="19" t="s">
        <v>85</v>
      </c>
    </row>
    <row r="1810" s="13" customFormat="1">
      <c r="A1810" s="13"/>
      <c r="B1810" s="224"/>
      <c r="C1810" s="225"/>
      <c r="D1810" s="226" t="s">
        <v>132</v>
      </c>
      <c r="E1810" s="227" t="s">
        <v>19</v>
      </c>
      <c r="F1810" s="228" t="s">
        <v>421</v>
      </c>
      <c r="G1810" s="225"/>
      <c r="H1810" s="227" t="s">
        <v>19</v>
      </c>
      <c r="I1810" s="229"/>
      <c r="J1810" s="225"/>
      <c r="K1810" s="225"/>
      <c r="L1810" s="230"/>
      <c r="M1810" s="231"/>
      <c r="N1810" s="232"/>
      <c r="O1810" s="232"/>
      <c r="P1810" s="232"/>
      <c r="Q1810" s="232"/>
      <c r="R1810" s="232"/>
      <c r="S1810" s="232"/>
      <c r="T1810" s="23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34" t="s">
        <v>132</v>
      </c>
      <c r="AU1810" s="234" t="s">
        <v>85</v>
      </c>
      <c r="AV1810" s="13" t="s">
        <v>83</v>
      </c>
      <c r="AW1810" s="13" t="s">
        <v>37</v>
      </c>
      <c r="AX1810" s="13" t="s">
        <v>75</v>
      </c>
      <c r="AY1810" s="234" t="s">
        <v>122</v>
      </c>
    </row>
    <row r="1811" s="13" customFormat="1">
      <c r="A1811" s="13"/>
      <c r="B1811" s="224"/>
      <c r="C1811" s="225"/>
      <c r="D1811" s="226" t="s">
        <v>132</v>
      </c>
      <c r="E1811" s="227" t="s">
        <v>19</v>
      </c>
      <c r="F1811" s="228" t="s">
        <v>133</v>
      </c>
      <c r="G1811" s="225"/>
      <c r="H1811" s="227" t="s">
        <v>19</v>
      </c>
      <c r="I1811" s="229"/>
      <c r="J1811" s="225"/>
      <c r="K1811" s="225"/>
      <c r="L1811" s="230"/>
      <c r="M1811" s="231"/>
      <c r="N1811" s="232"/>
      <c r="O1811" s="232"/>
      <c r="P1811" s="232"/>
      <c r="Q1811" s="232"/>
      <c r="R1811" s="232"/>
      <c r="S1811" s="232"/>
      <c r="T1811" s="23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T1811" s="234" t="s">
        <v>132</v>
      </c>
      <c r="AU1811" s="234" t="s">
        <v>85</v>
      </c>
      <c r="AV1811" s="13" t="s">
        <v>83</v>
      </c>
      <c r="AW1811" s="13" t="s">
        <v>37</v>
      </c>
      <c r="AX1811" s="13" t="s">
        <v>75</v>
      </c>
      <c r="AY1811" s="234" t="s">
        <v>122</v>
      </c>
    </row>
    <row r="1812" s="13" customFormat="1">
      <c r="A1812" s="13"/>
      <c r="B1812" s="224"/>
      <c r="C1812" s="225"/>
      <c r="D1812" s="226" t="s">
        <v>132</v>
      </c>
      <c r="E1812" s="227" t="s">
        <v>19</v>
      </c>
      <c r="F1812" s="228" t="s">
        <v>1477</v>
      </c>
      <c r="G1812" s="225"/>
      <c r="H1812" s="227" t="s">
        <v>19</v>
      </c>
      <c r="I1812" s="229"/>
      <c r="J1812" s="225"/>
      <c r="K1812" s="225"/>
      <c r="L1812" s="230"/>
      <c r="M1812" s="231"/>
      <c r="N1812" s="232"/>
      <c r="O1812" s="232"/>
      <c r="P1812" s="232"/>
      <c r="Q1812" s="232"/>
      <c r="R1812" s="232"/>
      <c r="S1812" s="232"/>
      <c r="T1812" s="23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34" t="s">
        <v>132</v>
      </c>
      <c r="AU1812" s="234" t="s">
        <v>85</v>
      </c>
      <c r="AV1812" s="13" t="s">
        <v>83</v>
      </c>
      <c r="AW1812" s="13" t="s">
        <v>37</v>
      </c>
      <c r="AX1812" s="13" t="s">
        <v>75</v>
      </c>
      <c r="AY1812" s="234" t="s">
        <v>122</v>
      </c>
    </row>
    <row r="1813" s="14" customFormat="1">
      <c r="A1813" s="14"/>
      <c r="B1813" s="235"/>
      <c r="C1813" s="236"/>
      <c r="D1813" s="226" t="s">
        <v>132</v>
      </c>
      <c r="E1813" s="237" t="s">
        <v>19</v>
      </c>
      <c r="F1813" s="238" t="s">
        <v>1478</v>
      </c>
      <c r="G1813" s="236"/>
      <c r="H1813" s="239">
        <v>7</v>
      </c>
      <c r="I1813" s="240"/>
      <c r="J1813" s="236"/>
      <c r="K1813" s="236"/>
      <c r="L1813" s="241"/>
      <c r="M1813" s="242"/>
      <c r="N1813" s="243"/>
      <c r="O1813" s="243"/>
      <c r="P1813" s="243"/>
      <c r="Q1813" s="243"/>
      <c r="R1813" s="243"/>
      <c r="S1813" s="243"/>
      <c r="T1813" s="244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45" t="s">
        <v>132</v>
      </c>
      <c r="AU1813" s="245" t="s">
        <v>85</v>
      </c>
      <c r="AV1813" s="14" t="s">
        <v>85</v>
      </c>
      <c r="AW1813" s="14" t="s">
        <v>37</v>
      </c>
      <c r="AX1813" s="14" t="s">
        <v>75</v>
      </c>
      <c r="AY1813" s="245" t="s">
        <v>122</v>
      </c>
    </row>
    <row r="1814" s="13" customFormat="1">
      <c r="A1814" s="13"/>
      <c r="B1814" s="224"/>
      <c r="C1814" s="225"/>
      <c r="D1814" s="226" t="s">
        <v>132</v>
      </c>
      <c r="E1814" s="227" t="s">
        <v>19</v>
      </c>
      <c r="F1814" s="228" t="s">
        <v>1479</v>
      </c>
      <c r="G1814" s="225"/>
      <c r="H1814" s="227" t="s">
        <v>19</v>
      </c>
      <c r="I1814" s="229"/>
      <c r="J1814" s="225"/>
      <c r="K1814" s="225"/>
      <c r="L1814" s="230"/>
      <c r="M1814" s="231"/>
      <c r="N1814" s="232"/>
      <c r="O1814" s="232"/>
      <c r="P1814" s="232"/>
      <c r="Q1814" s="232"/>
      <c r="R1814" s="232"/>
      <c r="S1814" s="232"/>
      <c r="T1814" s="23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34" t="s">
        <v>132</v>
      </c>
      <c r="AU1814" s="234" t="s">
        <v>85</v>
      </c>
      <c r="AV1814" s="13" t="s">
        <v>83</v>
      </c>
      <c r="AW1814" s="13" t="s">
        <v>37</v>
      </c>
      <c r="AX1814" s="13" t="s">
        <v>75</v>
      </c>
      <c r="AY1814" s="234" t="s">
        <v>122</v>
      </c>
    </row>
    <row r="1815" s="14" customFormat="1">
      <c r="A1815" s="14"/>
      <c r="B1815" s="235"/>
      <c r="C1815" s="236"/>
      <c r="D1815" s="226" t="s">
        <v>132</v>
      </c>
      <c r="E1815" s="237" t="s">
        <v>19</v>
      </c>
      <c r="F1815" s="238" t="s">
        <v>1480</v>
      </c>
      <c r="G1815" s="236"/>
      <c r="H1815" s="239">
        <v>27.300000000000001</v>
      </c>
      <c r="I1815" s="240"/>
      <c r="J1815" s="236"/>
      <c r="K1815" s="236"/>
      <c r="L1815" s="241"/>
      <c r="M1815" s="242"/>
      <c r="N1815" s="243"/>
      <c r="O1815" s="243"/>
      <c r="P1815" s="243"/>
      <c r="Q1815" s="243"/>
      <c r="R1815" s="243"/>
      <c r="S1815" s="243"/>
      <c r="T1815" s="244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45" t="s">
        <v>132</v>
      </c>
      <c r="AU1815" s="245" t="s">
        <v>85</v>
      </c>
      <c r="AV1815" s="14" t="s">
        <v>85</v>
      </c>
      <c r="AW1815" s="14" t="s">
        <v>37</v>
      </c>
      <c r="AX1815" s="14" t="s">
        <v>75</v>
      </c>
      <c r="AY1815" s="245" t="s">
        <v>122</v>
      </c>
    </row>
    <row r="1816" s="15" customFormat="1">
      <c r="A1816" s="15"/>
      <c r="B1816" s="246"/>
      <c r="C1816" s="247"/>
      <c r="D1816" s="226" t="s">
        <v>132</v>
      </c>
      <c r="E1816" s="248" t="s">
        <v>19</v>
      </c>
      <c r="F1816" s="249" t="s">
        <v>140</v>
      </c>
      <c r="G1816" s="247"/>
      <c r="H1816" s="250">
        <v>34.299999999999997</v>
      </c>
      <c r="I1816" s="251"/>
      <c r="J1816" s="247"/>
      <c r="K1816" s="247"/>
      <c r="L1816" s="252"/>
      <c r="M1816" s="253"/>
      <c r="N1816" s="254"/>
      <c r="O1816" s="254"/>
      <c r="P1816" s="254"/>
      <c r="Q1816" s="254"/>
      <c r="R1816" s="254"/>
      <c r="S1816" s="254"/>
      <c r="T1816" s="255"/>
      <c r="U1816" s="15"/>
      <c r="V1816" s="15"/>
      <c r="W1816" s="15"/>
      <c r="X1816" s="15"/>
      <c r="Y1816" s="15"/>
      <c r="Z1816" s="15"/>
      <c r="AA1816" s="15"/>
      <c r="AB1816" s="15"/>
      <c r="AC1816" s="15"/>
      <c r="AD1816" s="15"/>
      <c r="AE1816" s="15"/>
      <c r="AT1816" s="256" t="s">
        <v>132</v>
      </c>
      <c r="AU1816" s="256" t="s">
        <v>85</v>
      </c>
      <c r="AV1816" s="15" t="s">
        <v>129</v>
      </c>
      <c r="AW1816" s="15" t="s">
        <v>37</v>
      </c>
      <c r="AX1816" s="15" t="s">
        <v>83</v>
      </c>
      <c r="AY1816" s="256" t="s">
        <v>122</v>
      </c>
    </row>
    <row r="1817" s="2" customFormat="1" ht="24.15" customHeight="1">
      <c r="A1817" s="40"/>
      <c r="B1817" s="41"/>
      <c r="C1817" s="206" t="s">
        <v>816</v>
      </c>
      <c r="D1817" s="206" t="s">
        <v>124</v>
      </c>
      <c r="E1817" s="207" t="s">
        <v>1486</v>
      </c>
      <c r="F1817" s="208" t="s">
        <v>1487</v>
      </c>
      <c r="G1817" s="209" t="s">
        <v>158</v>
      </c>
      <c r="H1817" s="210">
        <v>32.237000000000002</v>
      </c>
      <c r="I1817" s="211"/>
      <c r="J1817" s="212">
        <f>ROUND(I1817*H1817,2)</f>
        <v>0</v>
      </c>
      <c r="K1817" s="208" t="s">
        <v>128</v>
      </c>
      <c r="L1817" s="46"/>
      <c r="M1817" s="213" t="s">
        <v>19</v>
      </c>
      <c r="N1817" s="214" t="s">
        <v>46</v>
      </c>
      <c r="O1817" s="86"/>
      <c r="P1817" s="215">
        <f>O1817*H1817</f>
        <v>0</v>
      </c>
      <c r="Q1817" s="215">
        <v>0</v>
      </c>
      <c r="R1817" s="215">
        <f>Q1817*H1817</f>
        <v>0</v>
      </c>
      <c r="S1817" s="215">
        <v>0</v>
      </c>
      <c r="T1817" s="216">
        <f>S1817*H1817</f>
        <v>0</v>
      </c>
      <c r="U1817" s="40"/>
      <c r="V1817" s="40"/>
      <c r="W1817" s="40"/>
      <c r="X1817" s="40"/>
      <c r="Y1817" s="40"/>
      <c r="Z1817" s="40"/>
      <c r="AA1817" s="40"/>
      <c r="AB1817" s="40"/>
      <c r="AC1817" s="40"/>
      <c r="AD1817" s="40"/>
      <c r="AE1817" s="40"/>
      <c r="AR1817" s="217" t="s">
        <v>327</v>
      </c>
      <c r="AT1817" s="217" t="s">
        <v>124</v>
      </c>
      <c r="AU1817" s="217" t="s">
        <v>85</v>
      </c>
      <c r="AY1817" s="19" t="s">
        <v>122</v>
      </c>
      <c r="BE1817" s="218">
        <f>IF(N1817="základní",J1817,0)</f>
        <v>0</v>
      </c>
      <c r="BF1817" s="218">
        <f>IF(N1817="snížená",J1817,0)</f>
        <v>0</v>
      </c>
      <c r="BG1817" s="218">
        <f>IF(N1817="zákl. přenesená",J1817,0)</f>
        <v>0</v>
      </c>
      <c r="BH1817" s="218">
        <f>IF(N1817="sníž. přenesená",J1817,0)</f>
        <v>0</v>
      </c>
      <c r="BI1817" s="218">
        <f>IF(N1817="nulová",J1817,0)</f>
        <v>0</v>
      </c>
      <c r="BJ1817" s="19" t="s">
        <v>83</v>
      </c>
      <c r="BK1817" s="218">
        <f>ROUND(I1817*H1817,2)</f>
        <v>0</v>
      </c>
      <c r="BL1817" s="19" t="s">
        <v>327</v>
      </c>
      <c r="BM1817" s="217" t="s">
        <v>1488</v>
      </c>
    </row>
    <row r="1818" s="2" customFormat="1">
      <c r="A1818" s="40"/>
      <c r="B1818" s="41"/>
      <c r="C1818" s="42"/>
      <c r="D1818" s="219" t="s">
        <v>130</v>
      </c>
      <c r="E1818" s="42"/>
      <c r="F1818" s="220" t="s">
        <v>1489</v>
      </c>
      <c r="G1818" s="42"/>
      <c r="H1818" s="42"/>
      <c r="I1818" s="221"/>
      <c r="J1818" s="42"/>
      <c r="K1818" s="42"/>
      <c r="L1818" s="46"/>
      <c r="M1818" s="222"/>
      <c r="N1818" s="223"/>
      <c r="O1818" s="86"/>
      <c r="P1818" s="86"/>
      <c r="Q1818" s="86"/>
      <c r="R1818" s="86"/>
      <c r="S1818" s="86"/>
      <c r="T1818" s="87"/>
      <c r="U1818" s="40"/>
      <c r="V1818" s="40"/>
      <c r="W1818" s="40"/>
      <c r="X1818" s="40"/>
      <c r="Y1818" s="40"/>
      <c r="Z1818" s="40"/>
      <c r="AA1818" s="40"/>
      <c r="AB1818" s="40"/>
      <c r="AC1818" s="40"/>
      <c r="AD1818" s="40"/>
      <c r="AE1818" s="40"/>
      <c r="AT1818" s="19" t="s">
        <v>130</v>
      </c>
      <c r="AU1818" s="19" t="s">
        <v>85</v>
      </c>
    </row>
    <row r="1819" s="13" customFormat="1">
      <c r="A1819" s="13"/>
      <c r="B1819" s="224"/>
      <c r="C1819" s="225"/>
      <c r="D1819" s="226" t="s">
        <v>132</v>
      </c>
      <c r="E1819" s="227" t="s">
        <v>19</v>
      </c>
      <c r="F1819" s="228" t="s">
        <v>133</v>
      </c>
      <c r="G1819" s="225"/>
      <c r="H1819" s="227" t="s">
        <v>19</v>
      </c>
      <c r="I1819" s="229"/>
      <c r="J1819" s="225"/>
      <c r="K1819" s="225"/>
      <c r="L1819" s="230"/>
      <c r="M1819" s="231"/>
      <c r="N1819" s="232"/>
      <c r="O1819" s="232"/>
      <c r="P1819" s="232"/>
      <c r="Q1819" s="232"/>
      <c r="R1819" s="232"/>
      <c r="S1819" s="232"/>
      <c r="T1819" s="23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34" t="s">
        <v>132</v>
      </c>
      <c r="AU1819" s="234" t="s">
        <v>85</v>
      </c>
      <c r="AV1819" s="13" t="s">
        <v>83</v>
      </c>
      <c r="AW1819" s="13" t="s">
        <v>37</v>
      </c>
      <c r="AX1819" s="13" t="s">
        <v>75</v>
      </c>
      <c r="AY1819" s="234" t="s">
        <v>122</v>
      </c>
    </row>
    <row r="1820" s="13" customFormat="1">
      <c r="A1820" s="13"/>
      <c r="B1820" s="224"/>
      <c r="C1820" s="225"/>
      <c r="D1820" s="226" t="s">
        <v>132</v>
      </c>
      <c r="E1820" s="227" t="s">
        <v>19</v>
      </c>
      <c r="F1820" s="228" t="s">
        <v>152</v>
      </c>
      <c r="G1820" s="225"/>
      <c r="H1820" s="227" t="s">
        <v>19</v>
      </c>
      <c r="I1820" s="229"/>
      <c r="J1820" s="225"/>
      <c r="K1820" s="225"/>
      <c r="L1820" s="230"/>
      <c r="M1820" s="231"/>
      <c r="N1820" s="232"/>
      <c r="O1820" s="232"/>
      <c r="P1820" s="232"/>
      <c r="Q1820" s="232"/>
      <c r="R1820" s="232"/>
      <c r="S1820" s="232"/>
      <c r="T1820" s="23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34" t="s">
        <v>132</v>
      </c>
      <c r="AU1820" s="234" t="s">
        <v>85</v>
      </c>
      <c r="AV1820" s="13" t="s">
        <v>83</v>
      </c>
      <c r="AW1820" s="13" t="s">
        <v>37</v>
      </c>
      <c r="AX1820" s="13" t="s">
        <v>75</v>
      </c>
      <c r="AY1820" s="234" t="s">
        <v>122</v>
      </c>
    </row>
    <row r="1821" s="14" customFormat="1">
      <c r="A1821" s="14"/>
      <c r="B1821" s="235"/>
      <c r="C1821" s="236"/>
      <c r="D1821" s="226" t="s">
        <v>132</v>
      </c>
      <c r="E1821" s="237" t="s">
        <v>19</v>
      </c>
      <c r="F1821" s="238" t="s">
        <v>161</v>
      </c>
      <c r="G1821" s="236"/>
      <c r="H1821" s="239">
        <v>21.280000000000001</v>
      </c>
      <c r="I1821" s="240"/>
      <c r="J1821" s="236"/>
      <c r="K1821" s="236"/>
      <c r="L1821" s="241"/>
      <c r="M1821" s="242"/>
      <c r="N1821" s="243"/>
      <c r="O1821" s="243"/>
      <c r="P1821" s="243"/>
      <c r="Q1821" s="243"/>
      <c r="R1821" s="243"/>
      <c r="S1821" s="243"/>
      <c r="T1821" s="244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45" t="s">
        <v>132</v>
      </c>
      <c r="AU1821" s="245" t="s">
        <v>85</v>
      </c>
      <c r="AV1821" s="14" t="s">
        <v>85</v>
      </c>
      <c r="AW1821" s="14" t="s">
        <v>37</v>
      </c>
      <c r="AX1821" s="14" t="s">
        <v>75</v>
      </c>
      <c r="AY1821" s="245" t="s">
        <v>122</v>
      </c>
    </row>
    <row r="1822" s="13" customFormat="1">
      <c r="A1822" s="13"/>
      <c r="B1822" s="224"/>
      <c r="C1822" s="225"/>
      <c r="D1822" s="226" t="s">
        <v>132</v>
      </c>
      <c r="E1822" s="227" t="s">
        <v>19</v>
      </c>
      <c r="F1822" s="228" t="s">
        <v>1464</v>
      </c>
      <c r="G1822" s="225"/>
      <c r="H1822" s="227" t="s">
        <v>19</v>
      </c>
      <c r="I1822" s="229"/>
      <c r="J1822" s="225"/>
      <c r="K1822" s="225"/>
      <c r="L1822" s="230"/>
      <c r="M1822" s="231"/>
      <c r="N1822" s="232"/>
      <c r="O1822" s="232"/>
      <c r="P1822" s="232"/>
      <c r="Q1822" s="232"/>
      <c r="R1822" s="232"/>
      <c r="S1822" s="232"/>
      <c r="T1822" s="23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T1822" s="234" t="s">
        <v>132</v>
      </c>
      <c r="AU1822" s="234" t="s">
        <v>85</v>
      </c>
      <c r="AV1822" s="13" t="s">
        <v>83</v>
      </c>
      <c r="AW1822" s="13" t="s">
        <v>37</v>
      </c>
      <c r="AX1822" s="13" t="s">
        <v>75</v>
      </c>
      <c r="AY1822" s="234" t="s">
        <v>122</v>
      </c>
    </row>
    <row r="1823" s="14" customFormat="1">
      <c r="A1823" s="14"/>
      <c r="B1823" s="235"/>
      <c r="C1823" s="236"/>
      <c r="D1823" s="226" t="s">
        <v>132</v>
      </c>
      <c r="E1823" s="237" t="s">
        <v>19</v>
      </c>
      <c r="F1823" s="238" t="s">
        <v>1465</v>
      </c>
      <c r="G1823" s="236"/>
      <c r="H1823" s="239">
        <v>0.40000000000000002</v>
      </c>
      <c r="I1823" s="240"/>
      <c r="J1823" s="236"/>
      <c r="K1823" s="236"/>
      <c r="L1823" s="241"/>
      <c r="M1823" s="242"/>
      <c r="N1823" s="243"/>
      <c r="O1823" s="243"/>
      <c r="P1823" s="243"/>
      <c r="Q1823" s="243"/>
      <c r="R1823" s="243"/>
      <c r="S1823" s="243"/>
      <c r="T1823" s="244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45" t="s">
        <v>132</v>
      </c>
      <c r="AU1823" s="245" t="s">
        <v>85</v>
      </c>
      <c r="AV1823" s="14" t="s">
        <v>85</v>
      </c>
      <c r="AW1823" s="14" t="s">
        <v>37</v>
      </c>
      <c r="AX1823" s="14" t="s">
        <v>75</v>
      </c>
      <c r="AY1823" s="245" t="s">
        <v>122</v>
      </c>
    </row>
    <row r="1824" s="13" customFormat="1">
      <c r="A1824" s="13"/>
      <c r="B1824" s="224"/>
      <c r="C1824" s="225"/>
      <c r="D1824" s="226" t="s">
        <v>132</v>
      </c>
      <c r="E1824" s="227" t="s">
        <v>19</v>
      </c>
      <c r="F1824" s="228" t="s">
        <v>154</v>
      </c>
      <c r="G1824" s="225"/>
      <c r="H1824" s="227" t="s">
        <v>19</v>
      </c>
      <c r="I1824" s="229"/>
      <c r="J1824" s="225"/>
      <c r="K1824" s="225"/>
      <c r="L1824" s="230"/>
      <c r="M1824" s="231"/>
      <c r="N1824" s="232"/>
      <c r="O1824" s="232"/>
      <c r="P1824" s="232"/>
      <c r="Q1824" s="232"/>
      <c r="R1824" s="232"/>
      <c r="S1824" s="232"/>
      <c r="T1824" s="23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234" t="s">
        <v>132</v>
      </c>
      <c r="AU1824" s="234" t="s">
        <v>85</v>
      </c>
      <c r="AV1824" s="13" t="s">
        <v>83</v>
      </c>
      <c r="AW1824" s="13" t="s">
        <v>37</v>
      </c>
      <c r="AX1824" s="13" t="s">
        <v>75</v>
      </c>
      <c r="AY1824" s="234" t="s">
        <v>122</v>
      </c>
    </row>
    <row r="1825" s="14" customFormat="1">
      <c r="A1825" s="14"/>
      <c r="B1825" s="235"/>
      <c r="C1825" s="236"/>
      <c r="D1825" s="226" t="s">
        <v>132</v>
      </c>
      <c r="E1825" s="237" t="s">
        <v>19</v>
      </c>
      <c r="F1825" s="238" t="s">
        <v>155</v>
      </c>
      <c r="G1825" s="236"/>
      <c r="H1825" s="239">
        <v>10.557</v>
      </c>
      <c r="I1825" s="240"/>
      <c r="J1825" s="236"/>
      <c r="K1825" s="236"/>
      <c r="L1825" s="241"/>
      <c r="M1825" s="242"/>
      <c r="N1825" s="243"/>
      <c r="O1825" s="243"/>
      <c r="P1825" s="243"/>
      <c r="Q1825" s="243"/>
      <c r="R1825" s="243"/>
      <c r="S1825" s="243"/>
      <c r="T1825" s="244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45" t="s">
        <v>132</v>
      </c>
      <c r="AU1825" s="245" t="s">
        <v>85</v>
      </c>
      <c r="AV1825" s="14" t="s">
        <v>85</v>
      </c>
      <c r="AW1825" s="14" t="s">
        <v>37</v>
      </c>
      <c r="AX1825" s="14" t="s">
        <v>75</v>
      </c>
      <c r="AY1825" s="245" t="s">
        <v>122</v>
      </c>
    </row>
    <row r="1826" s="15" customFormat="1">
      <c r="A1826" s="15"/>
      <c r="B1826" s="246"/>
      <c r="C1826" s="247"/>
      <c r="D1826" s="226" t="s">
        <v>132</v>
      </c>
      <c r="E1826" s="248" t="s">
        <v>19</v>
      </c>
      <c r="F1826" s="249" t="s">
        <v>140</v>
      </c>
      <c r="G1826" s="247"/>
      <c r="H1826" s="250">
        <v>32.237000000000002</v>
      </c>
      <c r="I1826" s="251"/>
      <c r="J1826" s="247"/>
      <c r="K1826" s="247"/>
      <c r="L1826" s="252"/>
      <c r="M1826" s="253"/>
      <c r="N1826" s="254"/>
      <c r="O1826" s="254"/>
      <c r="P1826" s="254"/>
      <c r="Q1826" s="254"/>
      <c r="R1826" s="254"/>
      <c r="S1826" s="254"/>
      <c r="T1826" s="255"/>
      <c r="U1826" s="15"/>
      <c r="V1826" s="15"/>
      <c r="W1826" s="15"/>
      <c r="X1826" s="15"/>
      <c r="Y1826" s="15"/>
      <c r="Z1826" s="15"/>
      <c r="AA1826" s="15"/>
      <c r="AB1826" s="15"/>
      <c r="AC1826" s="15"/>
      <c r="AD1826" s="15"/>
      <c r="AE1826" s="15"/>
      <c r="AT1826" s="256" t="s">
        <v>132</v>
      </c>
      <c r="AU1826" s="256" t="s">
        <v>85</v>
      </c>
      <c r="AV1826" s="15" t="s">
        <v>129</v>
      </c>
      <c r="AW1826" s="15" t="s">
        <v>37</v>
      </c>
      <c r="AX1826" s="15" t="s">
        <v>83</v>
      </c>
      <c r="AY1826" s="256" t="s">
        <v>122</v>
      </c>
    </row>
    <row r="1827" s="2" customFormat="1" ht="33" customHeight="1">
      <c r="A1827" s="40"/>
      <c r="B1827" s="41"/>
      <c r="C1827" s="206" t="s">
        <v>1490</v>
      </c>
      <c r="D1827" s="206" t="s">
        <v>124</v>
      </c>
      <c r="E1827" s="207" t="s">
        <v>1491</v>
      </c>
      <c r="F1827" s="208" t="s">
        <v>1492</v>
      </c>
      <c r="G1827" s="209" t="s">
        <v>158</v>
      </c>
      <c r="H1827" s="210">
        <v>128.94800000000001</v>
      </c>
      <c r="I1827" s="211"/>
      <c r="J1827" s="212">
        <f>ROUND(I1827*H1827,2)</f>
        <v>0</v>
      </c>
      <c r="K1827" s="208" t="s">
        <v>128</v>
      </c>
      <c r="L1827" s="46"/>
      <c r="M1827" s="213" t="s">
        <v>19</v>
      </c>
      <c r="N1827" s="214" t="s">
        <v>46</v>
      </c>
      <c r="O1827" s="86"/>
      <c r="P1827" s="215">
        <f>O1827*H1827</f>
        <v>0</v>
      </c>
      <c r="Q1827" s="215">
        <v>0</v>
      </c>
      <c r="R1827" s="215">
        <f>Q1827*H1827</f>
        <v>0</v>
      </c>
      <c r="S1827" s="215">
        <v>0</v>
      </c>
      <c r="T1827" s="216">
        <f>S1827*H1827</f>
        <v>0</v>
      </c>
      <c r="U1827" s="40"/>
      <c r="V1827" s="40"/>
      <c r="W1827" s="40"/>
      <c r="X1827" s="40"/>
      <c r="Y1827" s="40"/>
      <c r="Z1827" s="40"/>
      <c r="AA1827" s="40"/>
      <c r="AB1827" s="40"/>
      <c r="AC1827" s="40"/>
      <c r="AD1827" s="40"/>
      <c r="AE1827" s="40"/>
      <c r="AR1827" s="217" t="s">
        <v>327</v>
      </c>
      <c r="AT1827" s="217" t="s">
        <v>124</v>
      </c>
      <c r="AU1827" s="217" t="s">
        <v>85</v>
      </c>
      <c r="AY1827" s="19" t="s">
        <v>122</v>
      </c>
      <c r="BE1827" s="218">
        <f>IF(N1827="základní",J1827,0)</f>
        <v>0</v>
      </c>
      <c r="BF1827" s="218">
        <f>IF(N1827="snížená",J1827,0)</f>
        <v>0</v>
      </c>
      <c r="BG1827" s="218">
        <f>IF(N1827="zákl. přenesená",J1827,0)</f>
        <v>0</v>
      </c>
      <c r="BH1827" s="218">
        <f>IF(N1827="sníž. přenesená",J1827,0)</f>
        <v>0</v>
      </c>
      <c r="BI1827" s="218">
        <f>IF(N1827="nulová",J1827,0)</f>
        <v>0</v>
      </c>
      <c r="BJ1827" s="19" t="s">
        <v>83</v>
      </c>
      <c r="BK1827" s="218">
        <f>ROUND(I1827*H1827,2)</f>
        <v>0</v>
      </c>
      <c r="BL1827" s="19" t="s">
        <v>327</v>
      </c>
      <c r="BM1827" s="217" t="s">
        <v>1493</v>
      </c>
    </row>
    <row r="1828" s="2" customFormat="1">
      <c r="A1828" s="40"/>
      <c r="B1828" s="41"/>
      <c r="C1828" s="42"/>
      <c r="D1828" s="219" t="s">
        <v>130</v>
      </c>
      <c r="E1828" s="42"/>
      <c r="F1828" s="220" t="s">
        <v>1494</v>
      </c>
      <c r="G1828" s="42"/>
      <c r="H1828" s="42"/>
      <c r="I1828" s="221"/>
      <c r="J1828" s="42"/>
      <c r="K1828" s="42"/>
      <c r="L1828" s="46"/>
      <c r="M1828" s="222"/>
      <c r="N1828" s="223"/>
      <c r="O1828" s="86"/>
      <c r="P1828" s="86"/>
      <c r="Q1828" s="86"/>
      <c r="R1828" s="86"/>
      <c r="S1828" s="86"/>
      <c r="T1828" s="87"/>
      <c r="U1828" s="40"/>
      <c r="V1828" s="40"/>
      <c r="W1828" s="40"/>
      <c r="X1828" s="40"/>
      <c r="Y1828" s="40"/>
      <c r="Z1828" s="40"/>
      <c r="AA1828" s="40"/>
      <c r="AB1828" s="40"/>
      <c r="AC1828" s="40"/>
      <c r="AD1828" s="40"/>
      <c r="AE1828" s="40"/>
      <c r="AT1828" s="19" t="s">
        <v>130</v>
      </c>
      <c r="AU1828" s="19" t="s">
        <v>85</v>
      </c>
    </row>
    <row r="1829" s="13" customFormat="1">
      <c r="A1829" s="13"/>
      <c r="B1829" s="224"/>
      <c r="C1829" s="225"/>
      <c r="D1829" s="226" t="s">
        <v>132</v>
      </c>
      <c r="E1829" s="227" t="s">
        <v>19</v>
      </c>
      <c r="F1829" s="228" t="s">
        <v>133</v>
      </c>
      <c r="G1829" s="225"/>
      <c r="H1829" s="227" t="s">
        <v>19</v>
      </c>
      <c r="I1829" s="229"/>
      <c r="J1829" s="225"/>
      <c r="K1829" s="225"/>
      <c r="L1829" s="230"/>
      <c r="M1829" s="231"/>
      <c r="N1829" s="232"/>
      <c r="O1829" s="232"/>
      <c r="P1829" s="232"/>
      <c r="Q1829" s="232"/>
      <c r="R1829" s="232"/>
      <c r="S1829" s="232"/>
      <c r="T1829" s="23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234" t="s">
        <v>132</v>
      </c>
      <c r="AU1829" s="234" t="s">
        <v>85</v>
      </c>
      <c r="AV1829" s="13" t="s">
        <v>83</v>
      </c>
      <c r="AW1829" s="13" t="s">
        <v>37</v>
      </c>
      <c r="AX1829" s="13" t="s">
        <v>75</v>
      </c>
      <c r="AY1829" s="234" t="s">
        <v>122</v>
      </c>
    </row>
    <row r="1830" s="13" customFormat="1">
      <c r="A1830" s="13"/>
      <c r="B1830" s="224"/>
      <c r="C1830" s="225"/>
      <c r="D1830" s="226" t="s">
        <v>132</v>
      </c>
      <c r="E1830" s="227" t="s">
        <v>19</v>
      </c>
      <c r="F1830" s="228" t="s">
        <v>1495</v>
      </c>
      <c r="G1830" s="225"/>
      <c r="H1830" s="227" t="s">
        <v>19</v>
      </c>
      <c r="I1830" s="229"/>
      <c r="J1830" s="225"/>
      <c r="K1830" s="225"/>
      <c r="L1830" s="230"/>
      <c r="M1830" s="231"/>
      <c r="N1830" s="232"/>
      <c r="O1830" s="232"/>
      <c r="P1830" s="232"/>
      <c r="Q1830" s="232"/>
      <c r="R1830" s="232"/>
      <c r="S1830" s="232"/>
      <c r="T1830" s="23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T1830" s="234" t="s">
        <v>132</v>
      </c>
      <c r="AU1830" s="234" t="s">
        <v>85</v>
      </c>
      <c r="AV1830" s="13" t="s">
        <v>83</v>
      </c>
      <c r="AW1830" s="13" t="s">
        <v>37</v>
      </c>
      <c r="AX1830" s="13" t="s">
        <v>75</v>
      </c>
      <c r="AY1830" s="234" t="s">
        <v>122</v>
      </c>
    </row>
    <row r="1831" s="14" customFormat="1">
      <c r="A1831" s="14"/>
      <c r="B1831" s="235"/>
      <c r="C1831" s="236"/>
      <c r="D1831" s="226" t="s">
        <v>132</v>
      </c>
      <c r="E1831" s="237" t="s">
        <v>19</v>
      </c>
      <c r="F1831" s="238" t="s">
        <v>1496</v>
      </c>
      <c r="G1831" s="236"/>
      <c r="H1831" s="239">
        <v>128.94800000000001</v>
      </c>
      <c r="I1831" s="240"/>
      <c r="J1831" s="236"/>
      <c r="K1831" s="236"/>
      <c r="L1831" s="241"/>
      <c r="M1831" s="242"/>
      <c r="N1831" s="243"/>
      <c r="O1831" s="243"/>
      <c r="P1831" s="243"/>
      <c r="Q1831" s="243"/>
      <c r="R1831" s="243"/>
      <c r="S1831" s="243"/>
      <c r="T1831" s="244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45" t="s">
        <v>132</v>
      </c>
      <c r="AU1831" s="245" t="s">
        <v>85</v>
      </c>
      <c r="AV1831" s="14" t="s">
        <v>85</v>
      </c>
      <c r="AW1831" s="14" t="s">
        <v>37</v>
      </c>
      <c r="AX1831" s="14" t="s">
        <v>75</v>
      </c>
      <c r="AY1831" s="245" t="s">
        <v>122</v>
      </c>
    </row>
    <row r="1832" s="15" customFormat="1">
      <c r="A1832" s="15"/>
      <c r="B1832" s="246"/>
      <c r="C1832" s="247"/>
      <c r="D1832" s="226" t="s">
        <v>132</v>
      </c>
      <c r="E1832" s="248" t="s">
        <v>19</v>
      </c>
      <c r="F1832" s="249" t="s">
        <v>140</v>
      </c>
      <c r="G1832" s="247"/>
      <c r="H1832" s="250">
        <v>128.94800000000001</v>
      </c>
      <c r="I1832" s="251"/>
      <c r="J1832" s="247"/>
      <c r="K1832" s="247"/>
      <c r="L1832" s="252"/>
      <c r="M1832" s="253"/>
      <c r="N1832" s="254"/>
      <c r="O1832" s="254"/>
      <c r="P1832" s="254"/>
      <c r="Q1832" s="254"/>
      <c r="R1832" s="254"/>
      <c r="S1832" s="254"/>
      <c r="T1832" s="255"/>
      <c r="U1832" s="15"/>
      <c r="V1832" s="15"/>
      <c r="W1832" s="15"/>
      <c r="X1832" s="15"/>
      <c r="Y1832" s="15"/>
      <c r="Z1832" s="15"/>
      <c r="AA1832" s="15"/>
      <c r="AB1832" s="15"/>
      <c r="AC1832" s="15"/>
      <c r="AD1832" s="15"/>
      <c r="AE1832" s="15"/>
      <c r="AT1832" s="256" t="s">
        <v>132</v>
      </c>
      <c r="AU1832" s="256" t="s">
        <v>85</v>
      </c>
      <c r="AV1832" s="15" t="s">
        <v>129</v>
      </c>
      <c r="AW1832" s="15" t="s">
        <v>37</v>
      </c>
      <c r="AX1832" s="15" t="s">
        <v>83</v>
      </c>
      <c r="AY1832" s="256" t="s">
        <v>122</v>
      </c>
    </row>
    <row r="1833" s="2" customFormat="1" ht="33" customHeight="1">
      <c r="A1833" s="40"/>
      <c r="B1833" s="41"/>
      <c r="C1833" s="206" t="s">
        <v>820</v>
      </c>
      <c r="D1833" s="206" t="s">
        <v>124</v>
      </c>
      <c r="E1833" s="207" t="s">
        <v>1497</v>
      </c>
      <c r="F1833" s="208" t="s">
        <v>1498</v>
      </c>
      <c r="G1833" s="209" t="s">
        <v>321</v>
      </c>
      <c r="H1833" s="210">
        <v>304</v>
      </c>
      <c r="I1833" s="211"/>
      <c r="J1833" s="212">
        <f>ROUND(I1833*H1833,2)</f>
        <v>0</v>
      </c>
      <c r="K1833" s="208" t="s">
        <v>128</v>
      </c>
      <c r="L1833" s="46"/>
      <c r="M1833" s="213" t="s">
        <v>19</v>
      </c>
      <c r="N1833" s="214" t="s">
        <v>46</v>
      </c>
      <c r="O1833" s="86"/>
      <c r="P1833" s="215">
        <f>O1833*H1833</f>
        <v>0</v>
      </c>
      <c r="Q1833" s="215">
        <v>0</v>
      </c>
      <c r="R1833" s="215">
        <f>Q1833*H1833</f>
        <v>0</v>
      </c>
      <c r="S1833" s="215">
        <v>0</v>
      </c>
      <c r="T1833" s="216">
        <f>S1833*H1833</f>
        <v>0</v>
      </c>
      <c r="U1833" s="40"/>
      <c r="V1833" s="40"/>
      <c r="W1833" s="40"/>
      <c r="X1833" s="40"/>
      <c r="Y1833" s="40"/>
      <c r="Z1833" s="40"/>
      <c r="AA1833" s="40"/>
      <c r="AB1833" s="40"/>
      <c r="AC1833" s="40"/>
      <c r="AD1833" s="40"/>
      <c r="AE1833" s="40"/>
      <c r="AR1833" s="217" t="s">
        <v>327</v>
      </c>
      <c r="AT1833" s="217" t="s">
        <v>124</v>
      </c>
      <c r="AU1833" s="217" t="s">
        <v>85</v>
      </c>
      <c r="AY1833" s="19" t="s">
        <v>122</v>
      </c>
      <c r="BE1833" s="218">
        <f>IF(N1833="základní",J1833,0)</f>
        <v>0</v>
      </c>
      <c r="BF1833" s="218">
        <f>IF(N1833="snížená",J1833,0)</f>
        <v>0</v>
      </c>
      <c r="BG1833" s="218">
        <f>IF(N1833="zákl. přenesená",J1833,0)</f>
        <v>0</v>
      </c>
      <c r="BH1833" s="218">
        <f>IF(N1833="sníž. přenesená",J1833,0)</f>
        <v>0</v>
      </c>
      <c r="BI1833" s="218">
        <f>IF(N1833="nulová",J1833,0)</f>
        <v>0</v>
      </c>
      <c r="BJ1833" s="19" t="s">
        <v>83</v>
      </c>
      <c r="BK1833" s="218">
        <f>ROUND(I1833*H1833,2)</f>
        <v>0</v>
      </c>
      <c r="BL1833" s="19" t="s">
        <v>327</v>
      </c>
      <c r="BM1833" s="217" t="s">
        <v>1499</v>
      </c>
    </row>
    <row r="1834" s="2" customFormat="1">
      <c r="A1834" s="40"/>
      <c r="B1834" s="41"/>
      <c r="C1834" s="42"/>
      <c r="D1834" s="219" t="s">
        <v>130</v>
      </c>
      <c r="E1834" s="42"/>
      <c r="F1834" s="220" t="s">
        <v>1500</v>
      </c>
      <c r="G1834" s="42"/>
      <c r="H1834" s="42"/>
      <c r="I1834" s="221"/>
      <c r="J1834" s="42"/>
      <c r="K1834" s="42"/>
      <c r="L1834" s="46"/>
      <c r="M1834" s="222"/>
      <c r="N1834" s="223"/>
      <c r="O1834" s="86"/>
      <c r="P1834" s="86"/>
      <c r="Q1834" s="86"/>
      <c r="R1834" s="86"/>
      <c r="S1834" s="86"/>
      <c r="T1834" s="87"/>
      <c r="U1834" s="40"/>
      <c r="V1834" s="40"/>
      <c r="W1834" s="40"/>
      <c r="X1834" s="40"/>
      <c r="Y1834" s="40"/>
      <c r="Z1834" s="40"/>
      <c r="AA1834" s="40"/>
      <c r="AB1834" s="40"/>
      <c r="AC1834" s="40"/>
      <c r="AD1834" s="40"/>
      <c r="AE1834" s="40"/>
      <c r="AT1834" s="19" t="s">
        <v>130</v>
      </c>
      <c r="AU1834" s="19" t="s">
        <v>85</v>
      </c>
    </row>
    <row r="1835" s="13" customFormat="1">
      <c r="A1835" s="13"/>
      <c r="B1835" s="224"/>
      <c r="C1835" s="225"/>
      <c r="D1835" s="226" t="s">
        <v>132</v>
      </c>
      <c r="E1835" s="227" t="s">
        <v>19</v>
      </c>
      <c r="F1835" s="228" t="s">
        <v>133</v>
      </c>
      <c r="G1835" s="225"/>
      <c r="H1835" s="227" t="s">
        <v>19</v>
      </c>
      <c r="I1835" s="229"/>
      <c r="J1835" s="225"/>
      <c r="K1835" s="225"/>
      <c r="L1835" s="230"/>
      <c r="M1835" s="231"/>
      <c r="N1835" s="232"/>
      <c r="O1835" s="232"/>
      <c r="P1835" s="232"/>
      <c r="Q1835" s="232"/>
      <c r="R1835" s="232"/>
      <c r="S1835" s="232"/>
      <c r="T1835" s="23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34" t="s">
        <v>132</v>
      </c>
      <c r="AU1835" s="234" t="s">
        <v>85</v>
      </c>
      <c r="AV1835" s="13" t="s">
        <v>83</v>
      </c>
      <c r="AW1835" s="13" t="s">
        <v>37</v>
      </c>
      <c r="AX1835" s="13" t="s">
        <v>75</v>
      </c>
      <c r="AY1835" s="234" t="s">
        <v>122</v>
      </c>
    </row>
    <row r="1836" s="13" customFormat="1">
      <c r="A1836" s="13"/>
      <c r="B1836" s="224"/>
      <c r="C1836" s="225"/>
      <c r="D1836" s="226" t="s">
        <v>132</v>
      </c>
      <c r="E1836" s="227" t="s">
        <v>19</v>
      </c>
      <c r="F1836" s="228" t="s">
        <v>1501</v>
      </c>
      <c r="G1836" s="225"/>
      <c r="H1836" s="227" t="s">
        <v>19</v>
      </c>
      <c r="I1836" s="229"/>
      <c r="J1836" s="225"/>
      <c r="K1836" s="225"/>
      <c r="L1836" s="230"/>
      <c r="M1836" s="231"/>
      <c r="N1836" s="232"/>
      <c r="O1836" s="232"/>
      <c r="P1836" s="232"/>
      <c r="Q1836" s="232"/>
      <c r="R1836" s="232"/>
      <c r="S1836" s="232"/>
      <c r="T1836" s="23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34" t="s">
        <v>132</v>
      </c>
      <c r="AU1836" s="234" t="s">
        <v>85</v>
      </c>
      <c r="AV1836" s="13" t="s">
        <v>83</v>
      </c>
      <c r="AW1836" s="13" t="s">
        <v>37</v>
      </c>
      <c r="AX1836" s="13" t="s">
        <v>75</v>
      </c>
      <c r="AY1836" s="234" t="s">
        <v>122</v>
      </c>
    </row>
    <row r="1837" s="14" customFormat="1">
      <c r="A1837" s="14"/>
      <c r="B1837" s="235"/>
      <c r="C1837" s="236"/>
      <c r="D1837" s="226" t="s">
        <v>132</v>
      </c>
      <c r="E1837" s="237" t="s">
        <v>19</v>
      </c>
      <c r="F1837" s="238" t="s">
        <v>999</v>
      </c>
      <c r="G1837" s="236"/>
      <c r="H1837" s="239">
        <v>304</v>
      </c>
      <c r="I1837" s="240"/>
      <c r="J1837" s="236"/>
      <c r="K1837" s="236"/>
      <c r="L1837" s="241"/>
      <c r="M1837" s="242"/>
      <c r="N1837" s="243"/>
      <c r="O1837" s="243"/>
      <c r="P1837" s="243"/>
      <c r="Q1837" s="243"/>
      <c r="R1837" s="243"/>
      <c r="S1837" s="243"/>
      <c r="T1837" s="244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45" t="s">
        <v>132</v>
      </c>
      <c r="AU1837" s="245" t="s">
        <v>85</v>
      </c>
      <c r="AV1837" s="14" t="s">
        <v>85</v>
      </c>
      <c r="AW1837" s="14" t="s">
        <v>37</v>
      </c>
      <c r="AX1837" s="14" t="s">
        <v>75</v>
      </c>
      <c r="AY1837" s="245" t="s">
        <v>122</v>
      </c>
    </row>
    <row r="1838" s="15" customFormat="1">
      <c r="A1838" s="15"/>
      <c r="B1838" s="246"/>
      <c r="C1838" s="247"/>
      <c r="D1838" s="226" t="s">
        <v>132</v>
      </c>
      <c r="E1838" s="248" t="s">
        <v>19</v>
      </c>
      <c r="F1838" s="249" t="s">
        <v>140</v>
      </c>
      <c r="G1838" s="247"/>
      <c r="H1838" s="250">
        <v>304</v>
      </c>
      <c r="I1838" s="251"/>
      <c r="J1838" s="247"/>
      <c r="K1838" s="247"/>
      <c r="L1838" s="252"/>
      <c r="M1838" s="253"/>
      <c r="N1838" s="254"/>
      <c r="O1838" s="254"/>
      <c r="P1838" s="254"/>
      <c r="Q1838" s="254"/>
      <c r="R1838" s="254"/>
      <c r="S1838" s="254"/>
      <c r="T1838" s="255"/>
      <c r="U1838" s="15"/>
      <c r="V1838" s="15"/>
      <c r="W1838" s="15"/>
      <c r="X1838" s="15"/>
      <c r="Y1838" s="15"/>
      <c r="Z1838" s="15"/>
      <c r="AA1838" s="15"/>
      <c r="AB1838" s="15"/>
      <c r="AC1838" s="15"/>
      <c r="AD1838" s="15"/>
      <c r="AE1838" s="15"/>
      <c r="AT1838" s="256" t="s">
        <v>132</v>
      </c>
      <c r="AU1838" s="256" t="s">
        <v>85</v>
      </c>
      <c r="AV1838" s="15" t="s">
        <v>129</v>
      </c>
      <c r="AW1838" s="15" t="s">
        <v>37</v>
      </c>
      <c r="AX1838" s="15" t="s">
        <v>83</v>
      </c>
      <c r="AY1838" s="256" t="s">
        <v>122</v>
      </c>
    </row>
    <row r="1839" s="2" customFormat="1" ht="24.15" customHeight="1">
      <c r="A1839" s="40"/>
      <c r="B1839" s="41"/>
      <c r="C1839" s="206" t="s">
        <v>1502</v>
      </c>
      <c r="D1839" s="206" t="s">
        <v>124</v>
      </c>
      <c r="E1839" s="207" t="s">
        <v>1503</v>
      </c>
      <c r="F1839" s="208" t="s">
        <v>1504</v>
      </c>
      <c r="G1839" s="209" t="s">
        <v>321</v>
      </c>
      <c r="H1839" s="210">
        <v>47.600000000000001</v>
      </c>
      <c r="I1839" s="211"/>
      <c r="J1839" s="212">
        <f>ROUND(I1839*H1839,2)</f>
        <v>0</v>
      </c>
      <c r="K1839" s="208" t="s">
        <v>128</v>
      </c>
      <c r="L1839" s="46"/>
      <c r="M1839" s="213" t="s">
        <v>19</v>
      </c>
      <c r="N1839" s="214" t="s">
        <v>46</v>
      </c>
      <c r="O1839" s="86"/>
      <c r="P1839" s="215">
        <f>O1839*H1839</f>
        <v>0</v>
      </c>
      <c r="Q1839" s="215">
        <v>0</v>
      </c>
      <c r="R1839" s="215">
        <f>Q1839*H1839</f>
        <v>0</v>
      </c>
      <c r="S1839" s="215">
        <v>0</v>
      </c>
      <c r="T1839" s="216">
        <f>S1839*H1839</f>
        <v>0</v>
      </c>
      <c r="U1839" s="40"/>
      <c r="V1839" s="40"/>
      <c r="W1839" s="40"/>
      <c r="X1839" s="40"/>
      <c r="Y1839" s="40"/>
      <c r="Z1839" s="40"/>
      <c r="AA1839" s="40"/>
      <c r="AB1839" s="40"/>
      <c r="AC1839" s="40"/>
      <c r="AD1839" s="40"/>
      <c r="AE1839" s="40"/>
      <c r="AR1839" s="217" t="s">
        <v>327</v>
      </c>
      <c r="AT1839" s="217" t="s">
        <v>124</v>
      </c>
      <c r="AU1839" s="217" t="s">
        <v>85</v>
      </c>
      <c r="AY1839" s="19" t="s">
        <v>122</v>
      </c>
      <c r="BE1839" s="218">
        <f>IF(N1839="základní",J1839,0)</f>
        <v>0</v>
      </c>
      <c r="BF1839" s="218">
        <f>IF(N1839="snížená",J1839,0)</f>
        <v>0</v>
      </c>
      <c r="BG1839" s="218">
        <f>IF(N1839="zákl. přenesená",J1839,0)</f>
        <v>0</v>
      </c>
      <c r="BH1839" s="218">
        <f>IF(N1839="sníž. přenesená",J1839,0)</f>
        <v>0</v>
      </c>
      <c r="BI1839" s="218">
        <f>IF(N1839="nulová",J1839,0)</f>
        <v>0</v>
      </c>
      <c r="BJ1839" s="19" t="s">
        <v>83</v>
      </c>
      <c r="BK1839" s="218">
        <f>ROUND(I1839*H1839,2)</f>
        <v>0</v>
      </c>
      <c r="BL1839" s="19" t="s">
        <v>327</v>
      </c>
      <c r="BM1839" s="217" t="s">
        <v>1505</v>
      </c>
    </row>
    <row r="1840" s="2" customFormat="1">
      <c r="A1840" s="40"/>
      <c r="B1840" s="41"/>
      <c r="C1840" s="42"/>
      <c r="D1840" s="219" t="s">
        <v>130</v>
      </c>
      <c r="E1840" s="42"/>
      <c r="F1840" s="220" t="s">
        <v>1506</v>
      </c>
      <c r="G1840" s="42"/>
      <c r="H1840" s="42"/>
      <c r="I1840" s="221"/>
      <c r="J1840" s="42"/>
      <c r="K1840" s="42"/>
      <c r="L1840" s="46"/>
      <c r="M1840" s="222"/>
      <c r="N1840" s="223"/>
      <c r="O1840" s="86"/>
      <c r="P1840" s="86"/>
      <c r="Q1840" s="86"/>
      <c r="R1840" s="86"/>
      <c r="S1840" s="86"/>
      <c r="T1840" s="87"/>
      <c r="U1840" s="40"/>
      <c r="V1840" s="40"/>
      <c r="W1840" s="40"/>
      <c r="X1840" s="40"/>
      <c r="Y1840" s="40"/>
      <c r="Z1840" s="40"/>
      <c r="AA1840" s="40"/>
      <c r="AB1840" s="40"/>
      <c r="AC1840" s="40"/>
      <c r="AD1840" s="40"/>
      <c r="AE1840" s="40"/>
      <c r="AT1840" s="19" t="s">
        <v>130</v>
      </c>
      <c r="AU1840" s="19" t="s">
        <v>85</v>
      </c>
    </row>
    <row r="1841" s="13" customFormat="1">
      <c r="A1841" s="13"/>
      <c r="B1841" s="224"/>
      <c r="C1841" s="225"/>
      <c r="D1841" s="226" t="s">
        <v>132</v>
      </c>
      <c r="E1841" s="227" t="s">
        <v>19</v>
      </c>
      <c r="F1841" s="228" t="s">
        <v>133</v>
      </c>
      <c r="G1841" s="225"/>
      <c r="H1841" s="227" t="s">
        <v>19</v>
      </c>
      <c r="I1841" s="229"/>
      <c r="J1841" s="225"/>
      <c r="K1841" s="225"/>
      <c r="L1841" s="230"/>
      <c r="M1841" s="231"/>
      <c r="N1841" s="232"/>
      <c r="O1841" s="232"/>
      <c r="P1841" s="232"/>
      <c r="Q1841" s="232"/>
      <c r="R1841" s="232"/>
      <c r="S1841" s="232"/>
      <c r="T1841" s="23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34" t="s">
        <v>132</v>
      </c>
      <c r="AU1841" s="234" t="s">
        <v>85</v>
      </c>
      <c r="AV1841" s="13" t="s">
        <v>83</v>
      </c>
      <c r="AW1841" s="13" t="s">
        <v>37</v>
      </c>
      <c r="AX1841" s="13" t="s">
        <v>75</v>
      </c>
      <c r="AY1841" s="234" t="s">
        <v>122</v>
      </c>
    </row>
    <row r="1842" s="13" customFormat="1">
      <c r="A1842" s="13"/>
      <c r="B1842" s="224"/>
      <c r="C1842" s="225"/>
      <c r="D1842" s="226" t="s">
        <v>132</v>
      </c>
      <c r="E1842" s="227" t="s">
        <v>19</v>
      </c>
      <c r="F1842" s="228" t="s">
        <v>1507</v>
      </c>
      <c r="G1842" s="225"/>
      <c r="H1842" s="227" t="s">
        <v>19</v>
      </c>
      <c r="I1842" s="229"/>
      <c r="J1842" s="225"/>
      <c r="K1842" s="225"/>
      <c r="L1842" s="230"/>
      <c r="M1842" s="231"/>
      <c r="N1842" s="232"/>
      <c r="O1842" s="232"/>
      <c r="P1842" s="232"/>
      <c r="Q1842" s="232"/>
      <c r="R1842" s="232"/>
      <c r="S1842" s="232"/>
      <c r="T1842" s="23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34" t="s">
        <v>132</v>
      </c>
      <c r="AU1842" s="234" t="s">
        <v>85</v>
      </c>
      <c r="AV1842" s="13" t="s">
        <v>83</v>
      </c>
      <c r="AW1842" s="13" t="s">
        <v>37</v>
      </c>
      <c r="AX1842" s="13" t="s">
        <v>75</v>
      </c>
      <c r="AY1842" s="234" t="s">
        <v>122</v>
      </c>
    </row>
    <row r="1843" s="14" customFormat="1">
      <c r="A1843" s="14"/>
      <c r="B1843" s="235"/>
      <c r="C1843" s="236"/>
      <c r="D1843" s="226" t="s">
        <v>132</v>
      </c>
      <c r="E1843" s="237" t="s">
        <v>19</v>
      </c>
      <c r="F1843" s="238" t="s">
        <v>1508</v>
      </c>
      <c r="G1843" s="236"/>
      <c r="H1843" s="239">
        <v>47.600000000000001</v>
      </c>
      <c r="I1843" s="240"/>
      <c r="J1843" s="236"/>
      <c r="K1843" s="236"/>
      <c r="L1843" s="241"/>
      <c r="M1843" s="242"/>
      <c r="N1843" s="243"/>
      <c r="O1843" s="243"/>
      <c r="P1843" s="243"/>
      <c r="Q1843" s="243"/>
      <c r="R1843" s="243"/>
      <c r="S1843" s="243"/>
      <c r="T1843" s="244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45" t="s">
        <v>132</v>
      </c>
      <c r="AU1843" s="245" t="s">
        <v>85</v>
      </c>
      <c r="AV1843" s="14" t="s">
        <v>85</v>
      </c>
      <c r="AW1843" s="14" t="s">
        <v>37</v>
      </c>
      <c r="AX1843" s="14" t="s">
        <v>75</v>
      </c>
      <c r="AY1843" s="245" t="s">
        <v>122</v>
      </c>
    </row>
    <row r="1844" s="15" customFormat="1">
      <c r="A1844" s="15"/>
      <c r="B1844" s="246"/>
      <c r="C1844" s="247"/>
      <c r="D1844" s="226" t="s">
        <v>132</v>
      </c>
      <c r="E1844" s="248" t="s">
        <v>19</v>
      </c>
      <c r="F1844" s="249" t="s">
        <v>140</v>
      </c>
      <c r="G1844" s="247"/>
      <c r="H1844" s="250">
        <v>47.600000000000001</v>
      </c>
      <c r="I1844" s="251"/>
      <c r="J1844" s="247"/>
      <c r="K1844" s="247"/>
      <c r="L1844" s="252"/>
      <c r="M1844" s="253"/>
      <c r="N1844" s="254"/>
      <c r="O1844" s="254"/>
      <c r="P1844" s="254"/>
      <c r="Q1844" s="254"/>
      <c r="R1844" s="254"/>
      <c r="S1844" s="254"/>
      <c r="T1844" s="255"/>
      <c r="U1844" s="15"/>
      <c r="V1844" s="15"/>
      <c r="W1844" s="15"/>
      <c r="X1844" s="15"/>
      <c r="Y1844" s="15"/>
      <c r="Z1844" s="15"/>
      <c r="AA1844" s="15"/>
      <c r="AB1844" s="15"/>
      <c r="AC1844" s="15"/>
      <c r="AD1844" s="15"/>
      <c r="AE1844" s="15"/>
      <c r="AT1844" s="256" t="s">
        <v>132</v>
      </c>
      <c r="AU1844" s="256" t="s">
        <v>85</v>
      </c>
      <c r="AV1844" s="15" t="s">
        <v>129</v>
      </c>
      <c r="AW1844" s="15" t="s">
        <v>37</v>
      </c>
      <c r="AX1844" s="15" t="s">
        <v>83</v>
      </c>
      <c r="AY1844" s="256" t="s">
        <v>122</v>
      </c>
    </row>
    <row r="1845" s="2" customFormat="1" ht="16.5" customHeight="1">
      <c r="A1845" s="40"/>
      <c r="B1845" s="41"/>
      <c r="C1845" s="257" t="s">
        <v>826</v>
      </c>
      <c r="D1845" s="257" t="s">
        <v>205</v>
      </c>
      <c r="E1845" s="258" t="s">
        <v>1509</v>
      </c>
      <c r="F1845" s="259" t="s">
        <v>1510</v>
      </c>
      <c r="G1845" s="260" t="s">
        <v>321</v>
      </c>
      <c r="H1845" s="261">
        <v>49.979999999999997</v>
      </c>
      <c r="I1845" s="262"/>
      <c r="J1845" s="263">
        <f>ROUND(I1845*H1845,2)</f>
        <v>0</v>
      </c>
      <c r="K1845" s="259" t="s">
        <v>179</v>
      </c>
      <c r="L1845" s="264"/>
      <c r="M1845" s="265" t="s">
        <v>19</v>
      </c>
      <c r="N1845" s="266" t="s">
        <v>46</v>
      </c>
      <c r="O1845" s="86"/>
      <c r="P1845" s="215">
        <f>O1845*H1845</f>
        <v>0</v>
      </c>
      <c r="Q1845" s="215">
        <v>0</v>
      </c>
      <c r="R1845" s="215">
        <f>Q1845*H1845</f>
        <v>0</v>
      </c>
      <c r="S1845" s="215">
        <v>0</v>
      </c>
      <c r="T1845" s="216">
        <f>S1845*H1845</f>
        <v>0</v>
      </c>
      <c r="U1845" s="40"/>
      <c r="V1845" s="40"/>
      <c r="W1845" s="40"/>
      <c r="X1845" s="40"/>
      <c r="Y1845" s="40"/>
      <c r="Z1845" s="40"/>
      <c r="AA1845" s="40"/>
      <c r="AB1845" s="40"/>
      <c r="AC1845" s="40"/>
      <c r="AD1845" s="40"/>
      <c r="AE1845" s="40"/>
      <c r="AR1845" s="217" t="s">
        <v>513</v>
      </c>
      <c r="AT1845" s="217" t="s">
        <v>205</v>
      </c>
      <c r="AU1845" s="217" t="s">
        <v>85</v>
      </c>
      <c r="AY1845" s="19" t="s">
        <v>122</v>
      </c>
      <c r="BE1845" s="218">
        <f>IF(N1845="základní",J1845,0)</f>
        <v>0</v>
      </c>
      <c r="BF1845" s="218">
        <f>IF(N1845="snížená",J1845,0)</f>
        <v>0</v>
      </c>
      <c r="BG1845" s="218">
        <f>IF(N1845="zákl. přenesená",J1845,0)</f>
        <v>0</v>
      </c>
      <c r="BH1845" s="218">
        <f>IF(N1845="sníž. přenesená",J1845,0)</f>
        <v>0</v>
      </c>
      <c r="BI1845" s="218">
        <f>IF(N1845="nulová",J1845,0)</f>
        <v>0</v>
      </c>
      <c r="BJ1845" s="19" t="s">
        <v>83</v>
      </c>
      <c r="BK1845" s="218">
        <f>ROUND(I1845*H1845,2)</f>
        <v>0</v>
      </c>
      <c r="BL1845" s="19" t="s">
        <v>327</v>
      </c>
      <c r="BM1845" s="217" t="s">
        <v>1511</v>
      </c>
    </row>
    <row r="1846" s="13" customFormat="1">
      <c r="A1846" s="13"/>
      <c r="B1846" s="224"/>
      <c r="C1846" s="225"/>
      <c r="D1846" s="226" t="s">
        <v>132</v>
      </c>
      <c r="E1846" s="227" t="s">
        <v>19</v>
      </c>
      <c r="F1846" s="228" t="s">
        <v>133</v>
      </c>
      <c r="G1846" s="225"/>
      <c r="H1846" s="227" t="s">
        <v>19</v>
      </c>
      <c r="I1846" s="229"/>
      <c r="J1846" s="225"/>
      <c r="K1846" s="225"/>
      <c r="L1846" s="230"/>
      <c r="M1846" s="231"/>
      <c r="N1846" s="232"/>
      <c r="O1846" s="232"/>
      <c r="P1846" s="232"/>
      <c r="Q1846" s="232"/>
      <c r="R1846" s="232"/>
      <c r="S1846" s="232"/>
      <c r="T1846" s="23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34" t="s">
        <v>132</v>
      </c>
      <c r="AU1846" s="234" t="s">
        <v>85</v>
      </c>
      <c r="AV1846" s="13" t="s">
        <v>83</v>
      </c>
      <c r="AW1846" s="13" t="s">
        <v>37</v>
      </c>
      <c r="AX1846" s="13" t="s">
        <v>75</v>
      </c>
      <c r="AY1846" s="234" t="s">
        <v>122</v>
      </c>
    </row>
    <row r="1847" s="13" customFormat="1">
      <c r="A1847" s="13"/>
      <c r="B1847" s="224"/>
      <c r="C1847" s="225"/>
      <c r="D1847" s="226" t="s">
        <v>132</v>
      </c>
      <c r="E1847" s="227" t="s">
        <v>19</v>
      </c>
      <c r="F1847" s="228" t="s">
        <v>1512</v>
      </c>
      <c r="G1847" s="225"/>
      <c r="H1847" s="227" t="s">
        <v>19</v>
      </c>
      <c r="I1847" s="229"/>
      <c r="J1847" s="225"/>
      <c r="K1847" s="225"/>
      <c r="L1847" s="230"/>
      <c r="M1847" s="231"/>
      <c r="N1847" s="232"/>
      <c r="O1847" s="232"/>
      <c r="P1847" s="232"/>
      <c r="Q1847" s="232"/>
      <c r="R1847" s="232"/>
      <c r="S1847" s="232"/>
      <c r="T1847" s="23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34" t="s">
        <v>132</v>
      </c>
      <c r="AU1847" s="234" t="s">
        <v>85</v>
      </c>
      <c r="AV1847" s="13" t="s">
        <v>83</v>
      </c>
      <c r="AW1847" s="13" t="s">
        <v>37</v>
      </c>
      <c r="AX1847" s="13" t="s">
        <v>75</v>
      </c>
      <c r="AY1847" s="234" t="s">
        <v>122</v>
      </c>
    </row>
    <row r="1848" s="14" customFormat="1">
      <c r="A1848" s="14"/>
      <c r="B1848" s="235"/>
      <c r="C1848" s="236"/>
      <c r="D1848" s="226" t="s">
        <v>132</v>
      </c>
      <c r="E1848" s="237" t="s">
        <v>19</v>
      </c>
      <c r="F1848" s="238" t="s">
        <v>1513</v>
      </c>
      <c r="G1848" s="236"/>
      <c r="H1848" s="239">
        <v>49.979999999999997</v>
      </c>
      <c r="I1848" s="240"/>
      <c r="J1848" s="236"/>
      <c r="K1848" s="236"/>
      <c r="L1848" s="241"/>
      <c r="M1848" s="242"/>
      <c r="N1848" s="243"/>
      <c r="O1848" s="243"/>
      <c r="P1848" s="243"/>
      <c r="Q1848" s="243"/>
      <c r="R1848" s="243"/>
      <c r="S1848" s="243"/>
      <c r="T1848" s="244"/>
      <c r="U1848" s="14"/>
      <c r="V1848" s="14"/>
      <c r="W1848" s="14"/>
      <c r="X1848" s="14"/>
      <c r="Y1848" s="14"/>
      <c r="Z1848" s="14"/>
      <c r="AA1848" s="14"/>
      <c r="AB1848" s="14"/>
      <c r="AC1848" s="14"/>
      <c r="AD1848" s="14"/>
      <c r="AE1848" s="14"/>
      <c r="AT1848" s="245" t="s">
        <v>132</v>
      </c>
      <c r="AU1848" s="245" t="s">
        <v>85</v>
      </c>
      <c r="AV1848" s="14" t="s">
        <v>85</v>
      </c>
      <c r="AW1848" s="14" t="s">
        <v>37</v>
      </c>
      <c r="AX1848" s="14" t="s">
        <v>75</v>
      </c>
      <c r="AY1848" s="245" t="s">
        <v>122</v>
      </c>
    </row>
    <row r="1849" s="15" customFormat="1">
      <c r="A1849" s="15"/>
      <c r="B1849" s="246"/>
      <c r="C1849" s="247"/>
      <c r="D1849" s="226" t="s">
        <v>132</v>
      </c>
      <c r="E1849" s="248" t="s">
        <v>19</v>
      </c>
      <c r="F1849" s="249" t="s">
        <v>140</v>
      </c>
      <c r="G1849" s="247"/>
      <c r="H1849" s="250">
        <v>49.979999999999997</v>
      </c>
      <c r="I1849" s="251"/>
      <c r="J1849" s="247"/>
      <c r="K1849" s="247"/>
      <c r="L1849" s="252"/>
      <c r="M1849" s="253"/>
      <c r="N1849" s="254"/>
      <c r="O1849" s="254"/>
      <c r="P1849" s="254"/>
      <c r="Q1849" s="254"/>
      <c r="R1849" s="254"/>
      <c r="S1849" s="254"/>
      <c r="T1849" s="255"/>
      <c r="U1849" s="15"/>
      <c r="V1849" s="15"/>
      <c r="W1849" s="15"/>
      <c r="X1849" s="15"/>
      <c r="Y1849" s="15"/>
      <c r="Z1849" s="15"/>
      <c r="AA1849" s="15"/>
      <c r="AB1849" s="15"/>
      <c r="AC1849" s="15"/>
      <c r="AD1849" s="15"/>
      <c r="AE1849" s="15"/>
      <c r="AT1849" s="256" t="s">
        <v>132</v>
      </c>
      <c r="AU1849" s="256" t="s">
        <v>85</v>
      </c>
      <c r="AV1849" s="15" t="s">
        <v>129</v>
      </c>
      <c r="AW1849" s="15" t="s">
        <v>37</v>
      </c>
      <c r="AX1849" s="15" t="s">
        <v>83</v>
      </c>
      <c r="AY1849" s="256" t="s">
        <v>122</v>
      </c>
    </row>
    <row r="1850" s="2" customFormat="1" ht="24.15" customHeight="1">
      <c r="A1850" s="40"/>
      <c r="B1850" s="41"/>
      <c r="C1850" s="206" t="s">
        <v>1514</v>
      </c>
      <c r="D1850" s="206" t="s">
        <v>124</v>
      </c>
      <c r="E1850" s="207" t="s">
        <v>1515</v>
      </c>
      <c r="F1850" s="208" t="s">
        <v>1516</v>
      </c>
      <c r="G1850" s="209" t="s">
        <v>321</v>
      </c>
      <c r="H1850" s="210">
        <v>50.799999999999997</v>
      </c>
      <c r="I1850" s="211"/>
      <c r="J1850" s="212">
        <f>ROUND(I1850*H1850,2)</f>
        <v>0</v>
      </c>
      <c r="K1850" s="208" t="s">
        <v>128</v>
      </c>
      <c r="L1850" s="46"/>
      <c r="M1850" s="213" t="s">
        <v>19</v>
      </c>
      <c r="N1850" s="214" t="s">
        <v>46</v>
      </c>
      <c r="O1850" s="86"/>
      <c r="P1850" s="215">
        <f>O1850*H1850</f>
        <v>0</v>
      </c>
      <c r="Q1850" s="215">
        <v>0.0036600000000000001</v>
      </c>
      <c r="R1850" s="215">
        <f>Q1850*H1850</f>
        <v>0.18592799999999998</v>
      </c>
      <c r="S1850" s="215">
        <v>0</v>
      </c>
      <c r="T1850" s="216">
        <f>S1850*H1850</f>
        <v>0</v>
      </c>
      <c r="U1850" s="40"/>
      <c r="V1850" s="40"/>
      <c r="W1850" s="40"/>
      <c r="X1850" s="40"/>
      <c r="Y1850" s="40"/>
      <c r="Z1850" s="40"/>
      <c r="AA1850" s="40"/>
      <c r="AB1850" s="40"/>
      <c r="AC1850" s="40"/>
      <c r="AD1850" s="40"/>
      <c r="AE1850" s="40"/>
      <c r="AR1850" s="217" t="s">
        <v>327</v>
      </c>
      <c r="AT1850" s="217" t="s">
        <v>124</v>
      </c>
      <c r="AU1850" s="217" t="s">
        <v>85</v>
      </c>
      <c r="AY1850" s="19" t="s">
        <v>122</v>
      </c>
      <c r="BE1850" s="218">
        <f>IF(N1850="základní",J1850,0)</f>
        <v>0</v>
      </c>
      <c r="BF1850" s="218">
        <f>IF(N1850="snížená",J1850,0)</f>
        <v>0</v>
      </c>
      <c r="BG1850" s="218">
        <f>IF(N1850="zákl. přenesená",J1850,0)</f>
        <v>0</v>
      </c>
      <c r="BH1850" s="218">
        <f>IF(N1850="sníž. přenesená",J1850,0)</f>
        <v>0</v>
      </c>
      <c r="BI1850" s="218">
        <f>IF(N1850="nulová",J1850,0)</f>
        <v>0</v>
      </c>
      <c r="BJ1850" s="19" t="s">
        <v>83</v>
      </c>
      <c r="BK1850" s="218">
        <f>ROUND(I1850*H1850,2)</f>
        <v>0</v>
      </c>
      <c r="BL1850" s="19" t="s">
        <v>327</v>
      </c>
      <c r="BM1850" s="217" t="s">
        <v>1517</v>
      </c>
    </row>
    <row r="1851" s="2" customFormat="1">
      <c r="A1851" s="40"/>
      <c r="B1851" s="41"/>
      <c r="C1851" s="42"/>
      <c r="D1851" s="219" t="s">
        <v>130</v>
      </c>
      <c r="E1851" s="42"/>
      <c r="F1851" s="220" t="s">
        <v>1518</v>
      </c>
      <c r="G1851" s="42"/>
      <c r="H1851" s="42"/>
      <c r="I1851" s="221"/>
      <c r="J1851" s="42"/>
      <c r="K1851" s="42"/>
      <c r="L1851" s="46"/>
      <c r="M1851" s="222"/>
      <c r="N1851" s="223"/>
      <c r="O1851" s="86"/>
      <c r="P1851" s="86"/>
      <c r="Q1851" s="86"/>
      <c r="R1851" s="86"/>
      <c r="S1851" s="86"/>
      <c r="T1851" s="87"/>
      <c r="U1851" s="40"/>
      <c r="V1851" s="40"/>
      <c r="W1851" s="40"/>
      <c r="X1851" s="40"/>
      <c r="Y1851" s="40"/>
      <c r="Z1851" s="40"/>
      <c r="AA1851" s="40"/>
      <c r="AB1851" s="40"/>
      <c r="AC1851" s="40"/>
      <c r="AD1851" s="40"/>
      <c r="AE1851" s="40"/>
      <c r="AT1851" s="19" t="s">
        <v>130</v>
      </c>
      <c r="AU1851" s="19" t="s">
        <v>85</v>
      </c>
    </row>
    <row r="1852" s="13" customFormat="1">
      <c r="A1852" s="13"/>
      <c r="B1852" s="224"/>
      <c r="C1852" s="225"/>
      <c r="D1852" s="226" t="s">
        <v>132</v>
      </c>
      <c r="E1852" s="227" t="s">
        <v>19</v>
      </c>
      <c r="F1852" s="228" t="s">
        <v>1519</v>
      </c>
      <c r="G1852" s="225"/>
      <c r="H1852" s="227" t="s">
        <v>19</v>
      </c>
      <c r="I1852" s="229"/>
      <c r="J1852" s="225"/>
      <c r="K1852" s="225"/>
      <c r="L1852" s="230"/>
      <c r="M1852" s="231"/>
      <c r="N1852" s="232"/>
      <c r="O1852" s="232"/>
      <c r="P1852" s="232"/>
      <c r="Q1852" s="232"/>
      <c r="R1852" s="232"/>
      <c r="S1852" s="232"/>
      <c r="T1852" s="23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34" t="s">
        <v>132</v>
      </c>
      <c r="AU1852" s="234" t="s">
        <v>85</v>
      </c>
      <c r="AV1852" s="13" t="s">
        <v>83</v>
      </c>
      <c r="AW1852" s="13" t="s">
        <v>37</v>
      </c>
      <c r="AX1852" s="13" t="s">
        <v>75</v>
      </c>
      <c r="AY1852" s="234" t="s">
        <v>122</v>
      </c>
    </row>
    <row r="1853" s="13" customFormat="1">
      <c r="A1853" s="13"/>
      <c r="B1853" s="224"/>
      <c r="C1853" s="225"/>
      <c r="D1853" s="226" t="s">
        <v>132</v>
      </c>
      <c r="E1853" s="227" t="s">
        <v>19</v>
      </c>
      <c r="F1853" s="228" t="s">
        <v>1520</v>
      </c>
      <c r="G1853" s="225"/>
      <c r="H1853" s="227" t="s">
        <v>19</v>
      </c>
      <c r="I1853" s="229"/>
      <c r="J1853" s="225"/>
      <c r="K1853" s="225"/>
      <c r="L1853" s="230"/>
      <c r="M1853" s="231"/>
      <c r="N1853" s="232"/>
      <c r="O1853" s="232"/>
      <c r="P1853" s="232"/>
      <c r="Q1853" s="232"/>
      <c r="R1853" s="232"/>
      <c r="S1853" s="232"/>
      <c r="T1853" s="23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T1853" s="234" t="s">
        <v>132</v>
      </c>
      <c r="AU1853" s="234" t="s">
        <v>85</v>
      </c>
      <c r="AV1853" s="13" t="s">
        <v>83</v>
      </c>
      <c r="AW1853" s="13" t="s">
        <v>37</v>
      </c>
      <c r="AX1853" s="13" t="s">
        <v>75</v>
      </c>
      <c r="AY1853" s="234" t="s">
        <v>122</v>
      </c>
    </row>
    <row r="1854" s="14" customFormat="1">
      <c r="A1854" s="14"/>
      <c r="B1854" s="235"/>
      <c r="C1854" s="236"/>
      <c r="D1854" s="226" t="s">
        <v>132</v>
      </c>
      <c r="E1854" s="237" t="s">
        <v>19</v>
      </c>
      <c r="F1854" s="238" t="s">
        <v>1521</v>
      </c>
      <c r="G1854" s="236"/>
      <c r="H1854" s="239">
        <v>50.799999999999997</v>
      </c>
      <c r="I1854" s="240"/>
      <c r="J1854" s="236"/>
      <c r="K1854" s="236"/>
      <c r="L1854" s="241"/>
      <c r="M1854" s="242"/>
      <c r="N1854" s="243"/>
      <c r="O1854" s="243"/>
      <c r="P1854" s="243"/>
      <c r="Q1854" s="243"/>
      <c r="R1854" s="243"/>
      <c r="S1854" s="243"/>
      <c r="T1854" s="244"/>
      <c r="U1854" s="14"/>
      <c r="V1854" s="14"/>
      <c r="W1854" s="14"/>
      <c r="X1854" s="14"/>
      <c r="Y1854" s="14"/>
      <c r="Z1854" s="14"/>
      <c r="AA1854" s="14"/>
      <c r="AB1854" s="14"/>
      <c r="AC1854" s="14"/>
      <c r="AD1854" s="14"/>
      <c r="AE1854" s="14"/>
      <c r="AT1854" s="245" t="s">
        <v>132</v>
      </c>
      <c r="AU1854" s="245" t="s">
        <v>85</v>
      </c>
      <c r="AV1854" s="14" t="s">
        <v>85</v>
      </c>
      <c r="AW1854" s="14" t="s">
        <v>37</v>
      </c>
      <c r="AX1854" s="14" t="s">
        <v>75</v>
      </c>
      <c r="AY1854" s="245" t="s">
        <v>122</v>
      </c>
    </row>
    <row r="1855" s="15" customFormat="1">
      <c r="A1855" s="15"/>
      <c r="B1855" s="246"/>
      <c r="C1855" s="247"/>
      <c r="D1855" s="226" t="s">
        <v>132</v>
      </c>
      <c r="E1855" s="248" t="s">
        <v>19</v>
      </c>
      <c r="F1855" s="249" t="s">
        <v>140</v>
      </c>
      <c r="G1855" s="247"/>
      <c r="H1855" s="250">
        <v>50.799999999999997</v>
      </c>
      <c r="I1855" s="251"/>
      <c r="J1855" s="247"/>
      <c r="K1855" s="247"/>
      <c r="L1855" s="252"/>
      <c r="M1855" s="253"/>
      <c r="N1855" s="254"/>
      <c r="O1855" s="254"/>
      <c r="P1855" s="254"/>
      <c r="Q1855" s="254"/>
      <c r="R1855" s="254"/>
      <c r="S1855" s="254"/>
      <c r="T1855" s="255"/>
      <c r="U1855" s="15"/>
      <c r="V1855" s="15"/>
      <c r="W1855" s="15"/>
      <c r="X1855" s="15"/>
      <c r="Y1855" s="15"/>
      <c r="Z1855" s="15"/>
      <c r="AA1855" s="15"/>
      <c r="AB1855" s="15"/>
      <c r="AC1855" s="15"/>
      <c r="AD1855" s="15"/>
      <c r="AE1855" s="15"/>
      <c r="AT1855" s="256" t="s">
        <v>132</v>
      </c>
      <c r="AU1855" s="256" t="s">
        <v>85</v>
      </c>
      <c r="AV1855" s="15" t="s">
        <v>129</v>
      </c>
      <c r="AW1855" s="15" t="s">
        <v>37</v>
      </c>
      <c r="AX1855" s="15" t="s">
        <v>83</v>
      </c>
      <c r="AY1855" s="256" t="s">
        <v>122</v>
      </c>
    </row>
    <row r="1856" s="2" customFormat="1" ht="16.5" customHeight="1">
      <c r="A1856" s="40"/>
      <c r="B1856" s="41"/>
      <c r="C1856" s="257" t="s">
        <v>831</v>
      </c>
      <c r="D1856" s="257" t="s">
        <v>205</v>
      </c>
      <c r="E1856" s="258" t="s">
        <v>1522</v>
      </c>
      <c r="F1856" s="259" t="s">
        <v>1523</v>
      </c>
      <c r="G1856" s="260" t="s">
        <v>321</v>
      </c>
      <c r="H1856" s="261">
        <v>50.799999999999997</v>
      </c>
      <c r="I1856" s="262"/>
      <c r="J1856" s="263">
        <f>ROUND(I1856*H1856,2)</f>
        <v>0</v>
      </c>
      <c r="K1856" s="259" t="s">
        <v>128</v>
      </c>
      <c r="L1856" s="264"/>
      <c r="M1856" s="265" t="s">
        <v>19</v>
      </c>
      <c r="N1856" s="266" t="s">
        <v>46</v>
      </c>
      <c r="O1856" s="86"/>
      <c r="P1856" s="215">
        <f>O1856*H1856</f>
        <v>0</v>
      </c>
      <c r="Q1856" s="215">
        <v>0.0043400000000000001</v>
      </c>
      <c r="R1856" s="215">
        <f>Q1856*H1856</f>
        <v>0.220472</v>
      </c>
      <c r="S1856" s="215">
        <v>0</v>
      </c>
      <c r="T1856" s="216">
        <f>S1856*H1856</f>
        <v>0</v>
      </c>
      <c r="U1856" s="40"/>
      <c r="V1856" s="40"/>
      <c r="W1856" s="40"/>
      <c r="X1856" s="40"/>
      <c r="Y1856" s="40"/>
      <c r="Z1856" s="40"/>
      <c r="AA1856" s="40"/>
      <c r="AB1856" s="40"/>
      <c r="AC1856" s="40"/>
      <c r="AD1856" s="40"/>
      <c r="AE1856" s="40"/>
      <c r="AR1856" s="217" t="s">
        <v>513</v>
      </c>
      <c r="AT1856" s="217" t="s">
        <v>205</v>
      </c>
      <c r="AU1856" s="217" t="s">
        <v>85</v>
      </c>
      <c r="AY1856" s="19" t="s">
        <v>122</v>
      </c>
      <c r="BE1856" s="218">
        <f>IF(N1856="základní",J1856,0)</f>
        <v>0</v>
      </c>
      <c r="BF1856" s="218">
        <f>IF(N1856="snížená",J1856,0)</f>
        <v>0</v>
      </c>
      <c r="BG1856" s="218">
        <f>IF(N1856="zákl. přenesená",J1856,0)</f>
        <v>0</v>
      </c>
      <c r="BH1856" s="218">
        <f>IF(N1856="sníž. přenesená",J1856,0)</f>
        <v>0</v>
      </c>
      <c r="BI1856" s="218">
        <f>IF(N1856="nulová",J1856,0)</f>
        <v>0</v>
      </c>
      <c r="BJ1856" s="19" t="s">
        <v>83</v>
      </c>
      <c r="BK1856" s="218">
        <f>ROUND(I1856*H1856,2)</f>
        <v>0</v>
      </c>
      <c r="BL1856" s="19" t="s">
        <v>327</v>
      </c>
      <c r="BM1856" s="217" t="s">
        <v>1524</v>
      </c>
    </row>
    <row r="1857" s="13" customFormat="1">
      <c r="A1857" s="13"/>
      <c r="B1857" s="224"/>
      <c r="C1857" s="225"/>
      <c r="D1857" s="226" t="s">
        <v>132</v>
      </c>
      <c r="E1857" s="227" t="s">
        <v>19</v>
      </c>
      <c r="F1857" s="228" t="s">
        <v>1519</v>
      </c>
      <c r="G1857" s="225"/>
      <c r="H1857" s="227" t="s">
        <v>19</v>
      </c>
      <c r="I1857" s="229"/>
      <c r="J1857" s="225"/>
      <c r="K1857" s="225"/>
      <c r="L1857" s="230"/>
      <c r="M1857" s="231"/>
      <c r="N1857" s="232"/>
      <c r="O1857" s="232"/>
      <c r="P1857" s="232"/>
      <c r="Q1857" s="232"/>
      <c r="R1857" s="232"/>
      <c r="S1857" s="232"/>
      <c r="T1857" s="23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34" t="s">
        <v>132</v>
      </c>
      <c r="AU1857" s="234" t="s">
        <v>85</v>
      </c>
      <c r="AV1857" s="13" t="s">
        <v>83</v>
      </c>
      <c r="AW1857" s="13" t="s">
        <v>37</v>
      </c>
      <c r="AX1857" s="13" t="s">
        <v>75</v>
      </c>
      <c r="AY1857" s="234" t="s">
        <v>122</v>
      </c>
    </row>
    <row r="1858" s="13" customFormat="1">
      <c r="A1858" s="13"/>
      <c r="B1858" s="224"/>
      <c r="C1858" s="225"/>
      <c r="D1858" s="226" t="s">
        <v>132</v>
      </c>
      <c r="E1858" s="227" t="s">
        <v>19</v>
      </c>
      <c r="F1858" s="228" t="s">
        <v>1525</v>
      </c>
      <c r="G1858" s="225"/>
      <c r="H1858" s="227" t="s">
        <v>19</v>
      </c>
      <c r="I1858" s="229"/>
      <c r="J1858" s="225"/>
      <c r="K1858" s="225"/>
      <c r="L1858" s="230"/>
      <c r="M1858" s="231"/>
      <c r="N1858" s="232"/>
      <c r="O1858" s="232"/>
      <c r="P1858" s="232"/>
      <c r="Q1858" s="232"/>
      <c r="R1858" s="232"/>
      <c r="S1858" s="232"/>
      <c r="T1858" s="23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T1858" s="234" t="s">
        <v>132</v>
      </c>
      <c r="AU1858" s="234" t="s">
        <v>85</v>
      </c>
      <c r="AV1858" s="13" t="s">
        <v>83</v>
      </c>
      <c r="AW1858" s="13" t="s">
        <v>37</v>
      </c>
      <c r="AX1858" s="13" t="s">
        <v>75</v>
      </c>
      <c r="AY1858" s="234" t="s">
        <v>122</v>
      </c>
    </row>
    <row r="1859" s="14" customFormat="1">
      <c r="A1859" s="14"/>
      <c r="B1859" s="235"/>
      <c r="C1859" s="236"/>
      <c r="D1859" s="226" t="s">
        <v>132</v>
      </c>
      <c r="E1859" s="237" t="s">
        <v>19</v>
      </c>
      <c r="F1859" s="238" t="s">
        <v>1521</v>
      </c>
      <c r="G1859" s="236"/>
      <c r="H1859" s="239">
        <v>50.799999999999997</v>
      </c>
      <c r="I1859" s="240"/>
      <c r="J1859" s="236"/>
      <c r="K1859" s="236"/>
      <c r="L1859" s="241"/>
      <c r="M1859" s="242"/>
      <c r="N1859" s="243"/>
      <c r="O1859" s="243"/>
      <c r="P1859" s="243"/>
      <c r="Q1859" s="243"/>
      <c r="R1859" s="243"/>
      <c r="S1859" s="243"/>
      <c r="T1859" s="244"/>
      <c r="U1859" s="14"/>
      <c r="V1859" s="14"/>
      <c r="W1859" s="14"/>
      <c r="X1859" s="14"/>
      <c r="Y1859" s="14"/>
      <c r="Z1859" s="14"/>
      <c r="AA1859" s="14"/>
      <c r="AB1859" s="14"/>
      <c r="AC1859" s="14"/>
      <c r="AD1859" s="14"/>
      <c r="AE1859" s="14"/>
      <c r="AT1859" s="245" t="s">
        <v>132</v>
      </c>
      <c r="AU1859" s="245" t="s">
        <v>85</v>
      </c>
      <c r="AV1859" s="14" t="s">
        <v>85</v>
      </c>
      <c r="AW1859" s="14" t="s">
        <v>37</v>
      </c>
      <c r="AX1859" s="14" t="s">
        <v>75</v>
      </c>
      <c r="AY1859" s="245" t="s">
        <v>122</v>
      </c>
    </row>
    <row r="1860" s="15" customFormat="1">
      <c r="A1860" s="15"/>
      <c r="B1860" s="246"/>
      <c r="C1860" s="247"/>
      <c r="D1860" s="226" t="s">
        <v>132</v>
      </c>
      <c r="E1860" s="248" t="s">
        <v>19</v>
      </c>
      <c r="F1860" s="249" t="s">
        <v>140</v>
      </c>
      <c r="G1860" s="247"/>
      <c r="H1860" s="250">
        <v>50.799999999999997</v>
      </c>
      <c r="I1860" s="251"/>
      <c r="J1860" s="247"/>
      <c r="K1860" s="247"/>
      <c r="L1860" s="252"/>
      <c r="M1860" s="253"/>
      <c r="N1860" s="254"/>
      <c r="O1860" s="254"/>
      <c r="P1860" s="254"/>
      <c r="Q1860" s="254"/>
      <c r="R1860" s="254"/>
      <c r="S1860" s="254"/>
      <c r="T1860" s="255"/>
      <c r="U1860" s="15"/>
      <c r="V1860" s="15"/>
      <c r="W1860" s="15"/>
      <c r="X1860" s="15"/>
      <c r="Y1860" s="15"/>
      <c r="Z1860" s="15"/>
      <c r="AA1860" s="15"/>
      <c r="AB1860" s="15"/>
      <c r="AC1860" s="15"/>
      <c r="AD1860" s="15"/>
      <c r="AE1860" s="15"/>
      <c r="AT1860" s="256" t="s">
        <v>132</v>
      </c>
      <c r="AU1860" s="256" t="s">
        <v>85</v>
      </c>
      <c r="AV1860" s="15" t="s">
        <v>129</v>
      </c>
      <c r="AW1860" s="15" t="s">
        <v>37</v>
      </c>
      <c r="AX1860" s="15" t="s">
        <v>83</v>
      </c>
      <c r="AY1860" s="256" t="s">
        <v>122</v>
      </c>
    </row>
    <row r="1861" s="2" customFormat="1" ht="24.15" customHeight="1">
      <c r="A1861" s="40"/>
      <c r="B1861" s="41"/>
      <c r="C1861" s="206" t="s">
        <v>1526</v>
      </c>
      <c r="D1861" s="206" t="s">
        <v>124</v>
      </c>
      <c r="E1861" s="207" t="s">
        <v>1527</v>
      </c>
      <c r="F1861" s="208" t="s">
        <v>1528</v>
      </c>
      <c r="G1861" s="209" t="s">
        <v>184</v>
      </c>
      <c r="H1861" s="210">
        <v>7</v>
      </c>
      <c r="I1861" s="211"/>
      <c r="J1861" s="212">
        <f>ROUND(I1861*H1861,2)</f>
        <v>0</v>
      </c>
      <c r="K1861" s="208" t="s">
        <v>128</v>
      </c>
      <c r="L1861" s="46"/>
      <c r="M1861" s="213" t="s">
        <v>19</v>
      </c>
      <c r="N1861" s="214" t="s">
        <v>46</v>
      </c>
      <c r="O1861" s="86"/>
      <c r="P1861" s="215">
        <f>O1861*H1861</f>
        <v>0</v>
      </c>
      <c r="Q1861" s="215">
        <v>0</v>
      </c>
      <c r="R1861" s="215">
        <f>Q1861*H1861</f>
        <v>0</v>
      </c>
      <c r="S1861" s="215">
        <v>0</v>
      </c>
      <c r="T1861" s="216">
        <f>S1861*H1861</f>
        <v>0</v>
      </c>
      <c r="U1861" s="40"/>
      <c r="V1861" s="40"/>
      <c r="W1861" s="40"/>
      <c r="X1861" s="40"/>
      <c r="Y1861" s="40"/>
      <c r="Z1861" s="40"/>
      <c r="AA1861" s="40"/>
      <c r="AB1861" s="40"/>
      <c r="AC1861" s="40"/>
      <c r="AD1861" s="40"/>
      <c r="AE1861" s="40"/>
      <c r="AR1861" s="217" t="s">
        <v>327</v>
      </c>
      <c r="AT1861" s="217" t="s">
        <v>124</v>
      </c>
      <c r="AU1861" s="217" t="s">
        <v>85</v>
      </c>
      <c r="AY1861" s="19" t="s">
        <v>122</v>
      </c>
      <c r="BE1861" s="218">
        <f>IF(N1861="základní",J1861,0)</f>
        <v>0</v>
      </c>
      <c r="BF1861" s="218">
        <f>IF(N1861="snížená",J1861,0)</f>
        <v>0</v>
      </c>
      <c r="BG1861" s="218">
        <f>IF(N1861="zákl. přenesená",J1861,0)</f>
        <v>0</v>
      </c>
      <c r="BH1861" s="218">
        <f>IF(N1861="sníž. přenesená",J1861,0)</f>
        <v>0</v>
      </c>
      <c r="BI1861" s="218">
        <f>IF(N1861="nulová",J1861,0)</f>
        <v>0</v>
      </c>
      <c r="BJ1861" s="19" t="s">
        <v>83</v>
      </c>
      <c r="BK1861" s="218">
        <f>ROUND(I1861*H1861,2)</f>
        <v>0</v>
      </c>
      <c r="BL1861" s="19" t="s">
        <v>327</v>
      </c>
      <c r="BM1861" s="217" t="s">
        <v>1529</v>
      </c>
    </row>
    <row r="1862" s="2" customFormat="1">
      <c r="A1862" s="40"/>
      <c r="B1862" s="41"/>
      <c r="C1862" s="42"/>
      <c r="D1862" s="219" t="s">
        <v>130</v>
      </c>
      <c r="E1862" s="42"/>
      <c r="F1862" s="220" t="s">
        <v>1530</v>
      </c>
      <c r="G1862" s="42"/>
      <c r="H1862" s="42"/>
      <c r="I1862" s="221"/>
      <c r="J1862" s="42"/>
      <c r="K1862" s="42"/>
      <c r="L1862" s="46"/>
      <c r="M1862" s="222"/>
      <c r="N1862" s="223"/>
      <c r="O1862" s="86"/>
      <c r="P1862" s="86"/>
      <c r="Q1862" s="86"/>
      <c r="R1862" s="86"/>
      <c r="S1862" s="86"/>
      <c r="T1862" s="87"/>
      <c r="U1862" s="40"/>
      <c r="V1862" s="40"/>
      <c r="W1862" s="40"/>
      <c r="X1862" s="40"/>
      <c r="Y1862" s="40"/>
      <c r="Z1862" s="40"/>
      <c r="AA1862" s="40"/>
      <c r="AB1862" s="40"/>
      <c r="AC1862" s="40"/>
      <c r="AD1862" s="40"/>
      <c r="AE1862" s="40"/>
      <c r="AT1862" s="19" t="s">
        <v>130</v>
      </c>
      <c r="AU1862" s="19" t="s">
        <v>85</v>
      </c>
    </row>
    <row r="1863" s="13" customFormat="1">
      <c r="A1863" s="13"/>
      <c r="B1863" s="224"/>
      <c r="C1863" s="225"/>
      <c r="D1863" s="226" t="s">
        <v>132</v>
      </c>
      <c r="E1863" s="227" t="s">
        <v>19</v>
      </c>
      <c r="F1863" s="228" t="s">
        <v>133</v>
      </c>
      <c r="G1863" s="225"/>
      <c r="H1863" s="227" t="s">
        <v>19</v>
      </c>
      <c r="I1863" s="229"/>
      <c r="J1863" s="225"/>
      <c r="K1863" s="225"/>
      <c r="L1863" s="230"/>
      <c r="M1863" s="231"/>
      <c r="N1863" s="232"/>
      <c r="O1863" s="232"/>
      <c r="P1863" s="232"/>
      <c r="Q1863" s="232"/>
      <c r="R1863" s="232"/>
      <c r="S1863" s="232"/>
      <c r="T1863" s="23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T1863" s="234" t="s">
        <v>132</v>
      </c>
      <c r="AU1863" s="234" t="s">
        <v>85</v>
      </c>
      <c r="AV1863" s="13" t="s">
        <v>83</v>
      </c>
      <c r="AW1863" s="13" t="s">
        <v>37</v>
      </c>
      <c r="AX1863" s="13" t="s">
        <v>75</v>
      </c>
      <c r="AY1863" s="234" t="s">
        <v>122</v>
      </c>
    </row>
    <row r="1864" s="13" customFormat="1">
      <c r="A1864" s="13"/>
      <c r="B1864" s="224"/>
      <c r="C1864" s="225"/>
      <c r="D1864" s="226" t="s">
        <v>132</v>
      </c>
      <c r="E1864" s="227" t="s">
        <v>19</v>
      </c>
      <c r="F1864" s="228" t="s">
        <v>1531</v>
      </c>
      <c r="G1864" s="225"/>
      <c r="H1864" s="227" t="s">
        <v>19</v>
      </c>
      <c r="I1864" s="229"/>
      <c r="J1864" s="225"/>
      <c r="K1864" s="225"/>
      <c r="L1864" s="230"/>
      <c r="M1864" s="231"/>
      <c r="N1864" s="232"/>
      <c r="O1864" s="232"/>
      <c r="P1864" s="232"/>
      <c r="Q1864" s="232"/>
      <c r="R1864" s="232"/>
      <c r="S1864" s="232"/>
      <c r="T1864" s="23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34" t="s">
        <v>132</v>
      </c>
      <c r="AU1864" s="234" t="s">
        <v>85</v>
      </c>
      <c r="AV1864" s="13" t="s">
        <v>83</v>
      </c>
      <c r="AW1864" s="13" t="s">
        <v>37</v>
      </c>
      <c r="AX1864" s="13" t="s">
        <v>75</v>
      </c>
      <c r="AY1864" s="234" t="s">
        <v>122</v>
      </c>
    </row>
    <row r="1865" s="14" customFormat="1">
      <c r="A1865" s="14"/>
      <c r="B1865" s="235"/>
      <c r="C1865" s="236"/>
      <c r="D1865" s="226" t="s">
        <v>132</v>
      </c>
      <c r="E1865" s="237" t="s">
        <v>19</v>
      </c>
      <c r="F1865" s="238" t="s">
        <v>176</v>
      </c>
      <c r="G1865" s="236"/>
      <c r="H1865" s="239">
        <v>7</v>
      </c>
      <c r="I1865" s="240"/>
      <c r="J1865" s="236"/>
      <c r="K1865" s="236"/>
      <c r="L1865" s="241"/>
      <c r="M1865" s="242"/>
      <c r="N1865" s="243"/>
      <c r="O1865" s="243"/>
      <c r="P1865" s="243"/>
      <c r="Q1865" s="243"/>
      <c r="R1865" s="243"/>
      <c r="S1865" s="243"/>
      <c r="T1865" s="244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45" t="s">
        <v>132</v>
      </c>
      <c r="AU1865" s="245" t="s">
        <v>85</v>
      </c>
      <c r="AV1865" s="14" t="s">
        <v>85</v>
      </c>
      <c r="AW1865" s="14" t="s">
        <v>37</v>
      </c>
      <c r="AX1865" s="14" t="s">
        <v>75</v>
      </c>
      <c r="AY1865" s="245" t="s">
        <v>122</v>
      </c>
    </row>
    <row r="1866" s="15" customFormat="1">
      <c r="A1866" s="15"/>
      <c r="B1866" s="246"/>
      <c r="C1866" s="247"/>
      <c r="D1866" s="226" t="s">
        <v>132</v>
      </c>
      <c r="E1866" s="248" t="s">
        <v>19</v>
      </c>
      <c r="F1866" s="249" t="s">
        <v>140</v>
      </c>
      <c r="G1866" s="247"/>
      <c r="H1866" s="250">
        <v>7</v>
      </c>
      <c r="I1866" s="251"/>
      <c r="J1866" s="247"/>
      <c r="K1866" s="247"/>
      <c r="L1866" s="252"/>
      <c r="M1866" s="253"/>
      <c r="N1866" s="254"/>
      <c r="O1866" s="254"/>
      <c r="P1866" s="254"/>
      <c r="Q1866" s="254"/>
      <c r="R1866" s="254"/>
      <c r="S1866" s="254"/>
      <c r="T1866" s="255"/>
      <c r="U1866" s="15"/>
      <c r="V1866" s="15"/>
      <c r="W1866" s="15"/>
      <c r="X1866" s="15"/>
      <c r="Y1866" s="15"/>
      <c r="Z1866" s="15"/>
      <c r="AA1866" s="15"/>
      <c r="AB1866" s="15"/>
      <c r="AC1866" s="15"/>
      <c r="AD1866" s="15"/>
      <c r="AE1866" s="15"/>
      <c r="AT1866" s="256" t="s">
        <v>132</v>
      </c>
      <c r="AU1866" s="256" t="s">
        <v>85</v>
      </c>
      <c r="AV1866" s="15" t="s">
        <v>129</v>
      </c>
      <c r="AW1866" s="15" t="s">
        <v>37</v>
      </c>
      <c r="AX1866" s="15" t="s">
        <v>83</v>
      </c>
      <c r="AY1866" s="256" t="s">
        <v>122</v>
      </c>
    </row>
    <row r="1867" s="2" customFormat="1" ht="24.15" customHeight="1">
      <c r="A1867" s="40"/>
      <c r="B1867" s="41"/>
      <c r="C1867" s="206" t="s">
        <v>839</v>
      </c>
      <c r="D1867" s="206" t="s">
        <v>124</v>
      </c>
      <c r="E1867" s="207" t="s">
        <v>1532</v>
      </c>
      <c r="F1867" s="208" t="s">
        <v>1533</v>
      </c>
      <c r="G1867" s="209" t="s">
        <v>184</v>
      </c>
      <c r="H1867" s="210">
        <v>7</v>
      </c>
      <c r="I1867" s="211"/>
      <c r="J1867" s="212">
        <f>ROUND(I1867*H1867,2)</f>
        <v>0</v>
      </c>
      <c r="K1867" s="208" t="s">
        <v>128</v>
      </c>
      <c r="L1867" s="46"/>
      <c r="M1867" s="213" t="s">
        <v>19</v>
      </c>
      <c r="N1867" s="214" t="s">
        <v>46</v>
      </c>
      <c r="O1867" s="86"/>
      <c r="P1867" s="215">
        <f>O1867*H1867</f>
        <v>0</v>
      </c>
      <c r="Q1867" s="215">
        <v>0</v>
      </c>
      <c r="R1867" s="215">
        <f>Q1867*H1867</f>
        <v>0</v>
      </c>
      <c r="S1867" s="215">
        <v>0</v>
      </c>
      <c r="T1867" s="216">
        <f>S1867*H1867</f>
        <v>0</v>
      </c>
      <c r="U1867" s="40"/>
      <c r="V1867" s="40"/>
      <c r="W1867" s="40"/>
      <c r="X1867" s="40"/>
      <c r="Y1867" s="40"/>
      <c r="Z1867" s="40"/>
      <c r="AA1867" s="40"/>
      <c r="AB1867" s="40"/>
      <c r="AC1867" s="40"/>
      <c r="AD1867" s="40"/>
      <c r="AE1867" s="40"/>
      <c r="AR1867" s="217" t="s">
        <v>327</v>
      </c>
      <c r="AT1867" s="217" t="s">
        <v>124</v>
      </c>
      <c r="AU1867" s="217" t="s">
        <v>85</v>
      </c>
      <c r="AY1867" s="19" t="s">
        <v>122</v>
      </c>
      <c r="BE1867" s="218">
        <f>IF(N1867="základní",J1867,0)</f>
        <v>0</v>
      </c>
      <c r="BF1867" s="218">
        <f>IF(N1867="snížená",J1867,0)</f>
        <v>0</v>
      </c>
      <c r="BG1867" s="218">
        <f>IF(N1867="zákl. přenesená",J1867,0)</f>
        <v>0</v>
      </c>
      <c r="BH1867" s="218">
        <f>IF(N1867="sníž. přenesená",J1867,0)</f>
        <v>0</v>
      </c>
      <c r="BI1867" s="218">
        <f>IF(N1867="nulová",J1867,0)</f>
        <v>0</v>
      </c>
      <c r="BJ1867" s="19" t="s">
        <v>83</v>
      </c>
      <c r="BK1867" s="218">
        <f>ROUND(I1867*H1867,2)</f>
        <v>0</v>
      </c>
      <c r="BL1867" s="19" t="s">
        <v>327</v>
      </c>
      <c r="BM1867" s="217" t="s">
        <v>1534</v>
      </c>
    </row>
    <row r="1868" s="2" customFormat="1">
      <c r="A1868" s="40"/>
      <c r="B1868" s="41"/>
      <c r="C1868" s="42"/>
      <c r="D1868" s="219" t="s">
        <v>130</v>
      </c>
      <c r="E1868" s="42"/>
      <c r="F1868" s="220" t="s">
        <v>1535</v>
      </c>
      <c r="G1868" s="42"/>
      <c r="H1868" s="42"/>
      <c r="I1868" s="221"/>
      <c r="J1868" s="42"/>
      <c r="K1868" s="42"/>
      <c r="L1868" s="46"/>
      <c r="M1868" s="222"/>
      <c r="N1868" s="223"/>
      <c r="O1868" s="86"/>
      <c r="P1868" s="86"/>
      <c r="Q1868" s="86"/>
      <c r="R1868" s="86"/>
      <c r="S1868" s="86"/>
      <c r="T1868" s="87"/>
      <c r="U1868" s="40"/>
      <c r="V1868" s="40"/>
      <c r="W1868" s="40"/>
      <c r="X1868" s="40"/>
      <c r="Y1868" s="40"/>
      <c r="Z1868" s="40"/>
      <c r="AA1868" s="40"/>
      <c r="AB1868" s="40"/>
      <c r="AC1868" s="40"/>
      <c r="AD1868" s="40"/>
      <c r="AE1868" s="40"/>
      <c r="AT1868" s="19" t="s">
        <v>130</v>
      </c>
      <c r="AU1868" s="19" t="s">
        <v>85</v>
      </c>
    </row>
    <row r="1869" s="13" customFormat="1">
      <c r="A1869" s="13"/>
      <c r="B1869" s="224"/>
      <c r="C1869" s="225"/>
      <c r="D1869" s="226" t="s">
        <v>132</v>
      </c>
      <c r="E1869" s="227" t="s">
        <v>19</v>
      </c>
      <c r="F1869" s="228" t="s">
        <v>133</v>
      </c>
      <c r="G1869" s="225"/>
      <c r="H1869" s="227" t="s">
        <v>19</v>
      </c>
      <c r="I1869" s="229"/>
      <c r="J1869" s="225"/>
      <c r="K1869" s="225"/>
      <c r="L1869" s="230"/>
      <c r="M1869" s="231"/>
      <c r="N1869" s="232"/>
      <c r="O1869" s="232"/>
      <c r="P1869" s="232"/>
      <c r="Q1869" s="232"/>
      <c r="R1869" s="232"/>
      <c r="S1869" s="232"/>
      <c r="T1869" s="23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34" t="s">
        <v>132</v>
      </c>
      <c r="AU1869" s="234" t="s">
        <v>85</v>
      </c>
      <c r="AV1869" s="13" t="s">
        <v>83</v>
      </c>
      <c r="AW1869" s="13" t="s">
        <v>37</v>
      </c>
      <c r="AX1869" s="13" t="s">
        <v>75</v>
      </c>
      <c r="AY1869" s="234" t="s">
        <v>122</v>
      </c>
    </row>
    <row r="1870" s="13" customFormat="1">
      <c r="A1870" s="13"/>
      <c r="B1870" s="224"/>
      <c r="C1870" s="225"/>
      <c r="D1870" s="226" t="s">
        <v>132</v>
      </c>
      <c r="E1870" s="227" t="s">
        <v>19</v>
      </c>
      <c r="F1870" s="228" t="s">
        <v>1536</v>
      </c>
      <c r="G1870" s="225"/>
      <c r="H1870" s="227" t="s">
        <v>19</v>
      </c>
      <c r="I1870" s="229"/>
      <c r="J1870" s="225"/>
      <c r="K1870" s="225"/>
      <c r="L1870" s="230"/>
      <c r="M1870" s="231"/>
      <c r="N1870" s="232"/>
      <c r="O1870" s="232"/>
      <c r="P1870" s="232"/>
      <c r="Q1870" s="232"/>
      <c r="R1870" s="232"/>
      <c r="S1870" s="232"/>
      <c r="T1870" s="23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34" t="s">
        <v>132</v>
      </c>
      <c r="AU1870" s="234" t="s">
        <v>85</v>
      </c>
      <c r="AV1870" s="13" t="s">
        <v>83</v>
      </c>
      <c r="AW1870" s="13" t="s">
        <v>37</v>
      </c>
      <c r="AX1870" s="13" t="s">
        <v>75</v>
      </c>
      <c r="AY1870" s="234" t="s">
        <v>122</v>
      </c>
    </row>
    <row r="1871" s="14" customFormat="1">
      <c r="A1871" s="14"/>
      <c r="B1871" s="235"/>
      <c r="C1871" s="236"/>
      <c r="D1871" s="226" t="s">
        <v>132</v>
      </c>
      <c r="E1871" s="237" t="s">
        <v>19</v>
      </c>
      <c r="F1871" s="238" t="s">
        <v>176</v>
      </c>
      <c r="G1871" s="236"/>
      <c r="H1871" s="239">
        <v>7</v>
      </c>
      <c r="I1871" s="240"/>
      <c r="J1871" s="236"/>
      <c r="K1871" s="236"/>
      <c r="L1871" s="241"/>
      <c r="M1871" s="242"/>
      <c r="N1871" s="243"/>
      <c r="O1871" s="243"/>
      <c r="P1871" s="243"/>
      <c r="Q1871" s="243"/>
      <c r="R1871" s="243"/>
      <c r="S1871" s="243"/>
      <c r="T1871" s="244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45" t="s">
        <v>132</v>
      </c>
      <c r="AU1871" s="245" t="s">
        <v>85</v>
      </c>
      <c r="AV1871" s="14" t="s">
        <v>85</v>
      </c>
      <c r="AW1871" s="14" t="s">
        <v>37</v>
      </c>
      <c r="AX1871" s="14" t="s">
        <v>75</v>
      </c>
      <c r="AY1871" s="245" t="s">
        <v>122</v>
      </c>
    </row>
    <row r="1872" s="15" customFormat="1">
      <c r="A1872" s="15"/>
      <c r="B1872" s="246"/>
      <c r="C1872" s="247"/>
      <c r="D1872" s="226" t="s">
        <v>132</v>
      </c>
      <c r="E1872" s="248" t="s">
        <v>19</v>
      </c>
      <c r="F1872" s="249" t="s">
        <v>140</v>
      </c>
      <c r="G1872" s="247"/>
      <c r="H1872" s="250">
        <v>7</v>
      </c>
      <c r="I1872" s="251"/>
      <c r="J1872" s="247"/>
      <c r="K1872" s="247"/>
      <c r="L1872" s="252"/>
      <c r="M1872" s="253"/>
      <c r="N1872" s="254"/>
      <c r="O1872" s="254"/>
      <c r="P1872" s="254"/>
      <c r="Q1872" s="254"/>
      <c r="R1872" s="254"/>
      <c r="S1872" s="254"/>
      <c r="T1872" s="255"/>
      <c r="U1872" s="15"/>
      <c r="V1872" s="15"/>
      <c r="W1872" s="15"/>
      <c r="X1872" s="15"/>
      <c r="Y1872" s="15"/>
      <c r="Z1872" s="15"/>
      <c r="AA1872" s="15"/>
      <c r="AB1872" s="15"/>
      <c r="AC1872" s="15"/>
      <c r="AD1872" s="15"/>
      <c r="AE1872" s="15"/>
      <c r="AT1872" s="256" t="s">
        <v>132</v>
      </c>
      <c r="AU1872" s="256" t="s">
        <v>85</v>
      </c>
      <c r="AV1872" s="15" t="s">
        <v>129</v>
      </c>
      <c r="AW1872" s="15" t="s">
        <v>37</v>
      </c>
      <c r="AX1872" s="15" t="s">
        <v>83</v>
      </c>
      <c r="AY1872" s="256" t="s">
        <v>122</v>
      </c>
    </row>
    <row r="1873" s="2" customFormat="1" ht="24.15" customHeight="1">
      <c r="A1873" s="40"/>
      <c r="B1873" s="41"/>
      <c r="C1873" s="206" t="s">
        <v>1537</v>
      </c>
      <c r="D1873" s="206" t="s">
        <v>124</v>
      </c>
      <c r="E1873" s="207" t="s">
        <v>1538</v>
      </c>
      <c r="F1873" s="208" t="s">
        <v>1539</v>
      </c>
      <c r="G1873" s="209" t="s">
        <v>158</v>
      </c>
      <c r="H1873" s="210">
        <v>14.827999999999999</v>
      </c>
      <c r="I1873" s="211"/>
      <c r="J1873" s="212">
        <f>ROUND(I1873*H1873,2)</f>
        <v>0</v>
      </c>
      <c r="K1873" s="208" t="s">
        <v>128</v>
      </c>
      <c r="L1873" s="46"/>
      <c r="M1873" s="213" t="s">
        <v>19</v>
      </c>
      <c r="N1873" s="214" t="s">
        <v>46</v>
      </c>
      <c r="O1873" s="86"/>
      <c r="P1873" s="215">
        <f>O1873*H1873</f>
        <v>0</v>
      </c>
      <c r="Q1873" s="215">
        <v>0</v>
      </c>
      <c r="R1873" s="215">
        <f>Q1873*H1873</f>
        <v>0</v>
      </c>
      <c r="S1873" s="215">
        <v>0</v>
      </c>
      <c r="T1873" s="216">
        <f>S1873*H1873</f>
        <v>0</v>
      </c>
      <c r="U1873" s="40"/>
      <c r="V1873" s="40"/>
      <c r="W1873" s="40"/>
      <c r="X1873" s="40"/>
      <c r="Y1873" s="40"/>
      <c r="Z1873" s="40"/>
      <c r="AA1873" s="40"/>
      <c r="AB1873" s="40"/>
      <c r="AC1873" s="40"/>
      <c r="AD1873" s="40"/>
      <c r="AE1873" s="40"/>
      <c r="AR1873" s="217" t="s">
        <v>327</v>
      </c>
      <c r="AT1873" s="217" t="s">
        <v>124</v>
      </c>
      <c r="AU1873" s="217" t="s">
        <v>85</v>
      </c>
      <c r="AY1873" s="19" t="s">
        <v>122</v>
      </c>
      <c r="BE1873" s="218">
        <f>IF(N1873="základní",J1873,0)</f>
        <v>0</v>
      </c>
      <c r="BF1873" s="218">
        <f>IF(N1873="snížená",J1873,0)</f>
        <v>0</v>
      </c>
      <c r="BG1873" s="218">
        <f>IF(N1873="zákl. přenesená",J1873,0)</f>
        <v>0</v>
      </c>
      <c r="BH1873" s="218">
        <f>IF(N1873="sníž. přenesená",J1873,0)</f>
        <v>0</v>
      </c>
      <c r="BI1873" s="218">
        <f>IF(N1873="nulová",J1873,0)</f>
        <v>0</v>
      </c>
      <c r="BJ1873" s="19" t="s">
        <v>83</v>
      </c>
      <c r="BK1873" s="218">
        <f>ROUND(I1873*H1873,2)</f>
        <v>0</v>
      </c>
      <c r="BL1873" s="19" t="s">
        <v>327</v>
      </c>
      <c r="BM1873" s="217" t="s">
        <v>1540</v>
      </c>
    </row>
    <row r="1874" s="2" customFormat="1">
      <c r="A1874" s="40"/>
      <c r="B1874" s="41"/>
      <c r="C1874" s="42"/>
      <c r="D1874" s="219" t="s">
        <v>130</v>
      </c>
      <c r="E1874" s="42"/>
      <c r="F1874" s="220" t="s">
        <v>1541</v>
      </c>
      <c r="G1874" s="42"/>
      <c r="H1874" s="42"/>
      <c r="I1874" s="221"/>
      <c r="J1874" s="42"/>
      <c r="K1874" s="42"/>
      <c r="L1874" s="46"/>
      <c r="M1874" s="222"/>
      <c r="N1874" s="223"/>
      <c r="O1874" s="86"/>
      <c r="P1874" s="86"/>
      <c r="Q1874" s="86"/>
      <c r="R1874" s="86"/>
      <c r="S1874" s="86"/>
      <c r="T1874" s="87"/>
      <c r="U1874" s="40"/>
      <c r="V1874" s="40"/>
      <c r="W1874" s="40"/>
      <c r="X1874" s="40"/>
      <c r="Y1874" s="40"/>
      <c r="Z1874" s="40"/>
      <c r="AA1874" s="40"/>
      <c r="AB1874" s="40"/>
      <c r="AC1874" s="40"/>
      <c r="AD1874" s="40"/>
      <c r="AE1874" s="40"/>
      <c r="AT1874" s="19" t="s">
        <v>130</v>
      </c>
      <c r="AU1874" s="19" t="s">
        <v>85</v>
      </c>
    </row>
    <row r="1875" s="13" customFormat="1">
      <c r="A1875" s="13"/>
      <c r="B1875" s="224"/>
      <c r="C1875" s="225"/>
      <c r="D1875" s="226" t="s">
        <v>132</v>
      </c>
      <c r="E1875" s="227" t="s">
        <v>19</v>
      </c>
      <c r="F1875" s="228" t="s">
        <v>407</v>
      </c>
      <c r="G1875" s="225"/>
      <c r="H1875" s="227" t="s">
        <v>19</v>
      </c>
      <c r="I1875" s="229"/>
      <c r="J1875" s="225"/>
      <c r="K1875" s="225"/>
      <c r="L1875" s="230"/>
      <c r="M1875" s="231"/>
      <c r="N1875" s="232"/>
      <c r="O1875" s="232"/>
      <c r="P1875" s="232"/>
      <c r="Q1875" s="232"/>
      <c r="R1875" s="232"/>
      <c r="S1875" s="232"/>
      <c r="T1875" s="23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T1875" s="234" t="s">
        <v>132</v>
      </c>
      <c r="AU1875" s="234" t="s">
        <v>85</v>
      </c>
      <c r="AV1875" s="13" t="s">
        <v>83</v>
      </c>
      <c r="AW1875" s="13" t="s">
        <v>37</v>
      </c>
      <c r="AX1875" s="13" t="s">
        <v>75</v>
      </c>
      <c r="AY1875" s="234" t="s">
        <v>122</v>
      </c>
    </row>
    <row r="1876" s="13" customFormat="1">
      <c r="A1876" s="13"/>
      <c r="B1876" s="224"/>
      <c r="C1876" s="225"/>
      <c r="D1876" s="226" t="s">
        <v>132</v>
      </c>
      <c r="E1876" s="227" t="s">
        <v>19</v>
      </c>
      <c r="F1876" s="228" t="s">
        <v>133</v>
      </c>
      <c r="G1876" s="225"/>
      <c r="H1876" s="227" t="s">
        <v>19</v>
      </c>
      <c r="I1876" s="229"/>
      <c r="J1876" s="225"/>
      <c r="K1876" s="225"/>
      <c r="L1876" s="230"/>
      <c r="M1876" s="231"/>
      <c r="N1876" s="232"/>
      <c r="O1876" s="232"/>
      <c r="P1876" s="232"/>
      <c r="Q1876" s="232"/>
      <c r="R1876" s="232"/>
      <c r="S1876" s="232"/>
      <c r="T1876" s="23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34" t="s">
        <v>132</v>
      </c>
      <c r="AU1876" s="234" t="s">
        <v>85</v>
      </c>
      <c r="AV1876" s="13" t="s">
        <v>83</v>
      </c>
      <c r="AW1876" s="13" t="s">
        <v>37</v>
      </c>
      <c r="AX1876" s="13" t="s">
        <v>75</v>
      </c>
      <c r="AY1876" s="234" t="s">
        <v>122</v>
      </c>
    </row>
    <row r="1877" s="13" customFormat="1">
      <c r="A1877" s="13"/>
      <c r="B1877" s="224"/>
      <c r="C1877" s="225"/>
      <c r="D1877" s="226" t="s">
        <v>132</v>
      </c>
      <c r="E1877" s="227" t="s">
        <v>19</v>
      </c>
      <c r="F1877" s="228" t="s">
        <v>1542</v>
      </c>
      <c r="G1877" s="225"/>
      <c r="H1877" s="227" t="s">
        <v>19</v>
      </c>
      <c r="I1877" s="229"/>
      <c r="J1877" s="225"/>
      <c r="K1877" s="225"/>
      <c r="L1877" s="230"/>
      <c r="M1877" s="231"/>
      <c r="N1877" s="232"/>
      <c r="O1877" s="232"/>
      <c r="P1877" s="232"/>
      <c r="Q1877" s="232"/>
      <c r="R1877" s="232"/>
      <c r="S1877" s="232"/>
      <c r="T1877" s="23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34" t="s">
        <v>132</v>
      </c>
      <c r="AU1877" s="234" t="s">
        <v>85</v>
      </c>
      <c r="AV1877" s="13" t="s">
        <v>83</v>
      </c>
      <c r="AW1877" s="13" t="s">
        <v>37</v>
      </c>
      <c r="AX1877" s="13" t="s">
        <v>75</v>
      </c>
      <c r="AY1877" s="234" t="s">
        <v>122</v>
      </c>
    </row>
    <row r="1878" s="14" customFormat="1">
      <c r="A1878" s="14"/>
      <c r="B1878" s="235"/>
      <c r="C1878" s="236"/>
      <c r="D1878" s="226" t="s">
        <v>132</v>
      </c>
      <c r="E1878" s="237" t="s">
        <v>19</v>
      </c>
      <c r="F1878" s="238" t="s">
        <v>1459</v>
      </c>
      <c r="G1878" s="236"/>
      <c r="H1878" s="239">
        <v>11.9</v>
      </c>
      <c r="I1878" s="240"/>
      <c r="J1878" s="236"/>
      <c r="K1878" s="236"/>
      <c r="L1878" s="241"/>
      <c r="M1878" s="242"/>
      <c r="N1878" s="243"/>
      <c r="O1878" s="243"/>
      <c r="P1878" s="243"/>
      <c r="Q1878" s="243"/>
      <c r="R1878" s="243"/>
      <c r="S1878" s="243"/>
      <c r="T1878" s="244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T1878" s="245" t="s">
        <v>132</v>
      </c>
      <c r="AU1878" s="245" t="s">
        <v>85</v>
      </c>
      <c r="AV1878" s="14" t="s">
        <v>85</v>
      </c>
      <c r="AW1878" s="14" t="s">
        <v>37</v>
      </c>
      <c r="AX1878" s="14" t="s">
        <v>75</v>
      </c>
      <c r="AY1878" s="245" t="s">
        <v>122</v>
      </c>
    </row>
    <row r="1879" s="13" customFormat="1">
      <c r="A1879" s="13"/>
      <c r="B1879" s="224"/>
      <c r="C1879" s="225"/>
      <c r="D1879" s="226" t="s">
        <v>132</v>
      </c>
      <c r="E1879" s="227" t="s">
        <v>19</v>
      </c>
      <c r="F1879" s="228" t="s">
        <v>1543</v>
      </c>
      <c r="G1879" s="225"/>
      <c r="H1879" s="227" t="s">
        <v>19</v>
      </c>
      <c r="I1879" s="229"/>
      <c r="J1879" s="225"/>
      <c r="K1879" s="225"/>
      <c r="L1879" s="230"/>
      <c r="M1879" s="231"/>
      <c r="N1879" s="232"/>
      <c r="O1879" s="232"/>
      <c r="P1879" s="232"/>
      <c r="Q1879" s="232"/>
      <c r="R1879" s="232"/>
      <c r="S1879" s="232"/>
      <c r="T1879" s="23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34" t="s">
        <v>132</v>
      </c>
      <c r="AU1879" s="234" t="s">
        <v>85</v>
      </c>
      <c r="AV1879" s="13" t="s">
        <v>83</v>
      </c>
      <c r="AW1879" s="13" t="s">
        <v>37</v>
      </c>
      <c r="AX1879" s="13" t="s">
        <v>75</v>
      </c>
      <c r="AY1879" s="234" t="s">
        <v>122</v>
      </c>
    </row>
    <row r="1880" s="14" customFormat="1">
      <c r="A1880" s="14"/>
      <c r="B1880" s="235"/>
      <c r="C1880" s="236"/>
      <c r="D1880" s="226" t="s">
        <v>132</v>
      </c>
      <c r="E1880" s="237" t="s">
        <v>19</v>
      </c>
      <c r="F1880" s="238" t="s">
        <v>1544</v>
      </c>
      <c r="G1880" s="236"/>
      <c r="H1880" s="239">
        <v>1.296</v>
      </c>
      <c r="I1880" s="240"/>
      <c r="J1880" s="236"/>
      <c r="K1880" s="236"/>
      <c r="L1880" s="241"/>
      <c r="M1880" s="242"/>
      <c r="N1880" s="243"/>
      <c r="O1880" s="243"/>
      <c r="P1880" s="243"/>
      <c r="Q1880" s="243"/>
      <c r="R1880" s="243"/>
      <c r="S1880" s="243"/>
      <c r="T1880" s="244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45" t="s">
        <v>132</v>
      </c>
      <c r="AU1880" s="245" t="s">
        <v>85</v>
      </c>
      <c r="AV1880" s="14" t="s">
        <v>85</v>
      </c>
      <c r="AW1880" s="14" t="s">
        <v>37</v>
      </c>
      <c r="AX1880" s="14" t="s">
        <v>75</v>
      </c>
      <c r="AY1880" s="245" t="s">
        <v>122</v>
      </c>
    </row>
    <row r="1881" s="13" customFormat="1">
      <c r="A1881" s="13"/>
      <c r="B1881" s="224"/>
      <c r="C1881" s="225"/>
      <c r="D1881" s="226" t="s">
        <v>132</v>
      </c>
      <c r="E1881" s="227" t="s">
        <v>19</v>
      </c>
      <c r="F1881" s="228" t="s">
        <v>1545</v>
      </c>
      <c r="G1881" s="225"/>
      <c r="H1881" s="227" t="s">
        <v>19</v>
      </c>
      <c r="I1881" s="229"/>
      <c r="J1881" s="225"/>
      <c r="K1881" s="225"/>
      <c r="L1881" s="230"/>
      <c r="M1881" s="231"/>
      <c r="N1881" s="232"/>
      <c r="O1881" s="232"/>
      <c r="P1881" s="232"/>
      <c r="Q1881" s="232"/>
      <c r="R1881" s="232"/>
      <c r="S1881" s="232"/>
      <c r="T1881" s="23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T1881" s="234" t="s">
        <v>132</v>
      </c>
      <c r="AU1881" s="234" t="s">
        <v>85</v>
      </c>
      <c r="AV1881" s="13" t="s">
        <v>83</v>
      </c>
      <c r="AW1881" s="13" t="s">
        <v>37</v>
      </c>
      <c r="AX1881" s="13" t="s">
        <v>75</v>
      </c>
      <c r="AY1881" s="234" t="s">
        <v>122</v>
      </c>
    </row>
    <row r="1882" s="14" customFormat="1">
      <c r="A1882" s="14"/>
      <c r="B1882" s="235"/>
      <c r="C1882" s="236"/>
      <c r="D1882" s="226" t="s">
        <v>132</v>
      </c>
      <c r="E1882" s="237" t="s">
        <v>19</v>
      </c>
      <c r="F1882" s="238" t="s">
        <v>1546</v>
      </c>
      <c r="G1882" s="236"/>
      <c r="H1882" s="239">
        <v>0.432</v>
      </c>
      <c r="I1882" s="240"/>
      <c r="J1882" s="236"/>
      <c r="K1882" s="236"/>
      <c r="L1882" s="241"/>
      <c r="M1882" s="242"/>
      <c r="N1882" s="243"/>
      <c r="O1882" s="243"/>
      <c r="P1882" s="243"/>
      <c r="Q1882" s="243"/>
      <c r="R1882" s="243"/>
      <c r="S1882" s="243"/>
      <c r="T1882" s="244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T1882" s="245" t="s">
        <v>132</v>
      </c>
      <c r="AU1882" s="245" t="s">
        <v>85</v>
      </c>
      <c r="AV1882" s="14" t="s">
        <v>85</v>
      </c>
      <c r="AW1882" s="14" t="s">
        <v>37</v>
      </c>
      <c r="AX1882" s="14" t="s">
        <v>75</v>
      </c>
      <c r="AY1882" s="245" t="s">
        <v>122</v>
      </c>
    </row>
    <row r="1883" s="13" customFormat="1">
      <c r="A1883" s="13"/>
      <c r="B1883" s="224"/>
      <c r="C1883" s="225"/>
      <c r="D1883" s="226" t="s">
        <v>132</v>
      </c>
      <c r="E1883" s="227" t="s">
        <v>19</v>
      </c>
      <c r="F1883" s="228" t="s">
        <v>1547</v>
      </c>
      <c r="G1883" s="225"/>
      <c r="H1883" s="227" t="s">
        <v>19</v>
      </c>
      <c r="I1883" s="229"/>
      <c r="J1883" s="225"/>
      <c r="K1883" s="225"/>
      <c r="L1883" s="230"/>
      <c r="M1883" s="231"/>
      <c r="N1883" s="232"/>
      <c r="O1883" s="232"/>
      <c r="P1883" s="232"/>
      <c r="Q1883" s="232"/>
      <c r="R1883" s="232"/>
      <c r="S1883" s="232"/>
      <c r="T1883" s="23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T1883" s="234" t="s">
        <v>132</v>
      </c>
      <c r="AU1883" s="234" t="s">
        <v>85</v>
      </c>
      <c r="AV1883" s="13" t="s">
        <v>83</v>
      </c>
      <c r="AW1883" s="13" t="s">
        <v>37</v>
      </c>
      <c r="AX1883" s="13" t="s">
        <v>75</v>
      </c>
      <c r="AY1883" s="234" t="s">
        <v>122</v>
      </c>
    </row>
    <row r="1884" s="14" customFormat="1">
      <c r="A1884" s="14"/>
      <c r="B1884" s="235"/>
      <c r="C1884" s="236"/>
      <c r="D1884" s="226" t="s">
        <v>132</v>
      </c>
      <c r="E1884" s="237" t="s">
        <v>19</v>
      </c>
      <c r="F1884" s="238" t="s">
        <v>1548</v>
      </c>
      <c r="G1884" s="236"/>
      <c r="H1884" s="239">
        <v>1.2</v>
      </c>
      <c r="I1884" s="240"/>
      <c r="J1884" s="236"/>
      <c r="K1884" s="236"/>
      <c r="L1884" s="241"/>
      <c r="M1884" s="242"/>
      <c r="N1884" s="243"/>
      <c r="O1884" s="243"/>
      <c r="P1884" s="243"/>
      <c r="Q1884" s="243"/>
      <c r="R1884" s="243"/>
      <c r="S1884" s="243"/>
      <c r="T1884" s="244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45" t="s">
        <v>132</v>
      </c>
      <c r="AU1884" s="245" t="s">
        <v>85</v>
      </c>
      <c r="AV1884" s="14" t="s">
        <v>85</v>
      </c>
      <c r="AW1884" s="14" t="s">
        <v>37</v>
      </c>
      <c r="AX1884" s="14" t="s">
        <v>75</v>
      </c>
      <c r="AY1884" s="245" t="s">
        <v>122</v>
      </c>
    </row>
    <row r="1885" s="15" customFormat="1">
      <c r="A1885" s="15"/>
      <c r="B1885" s="246"/>
      <c r="C1885" s="247"/>
      <c r="D1885" s="226" t="s">
        <v>132</v>
      </c>
      <c r="E1885" s="248" t="s">
        <v>19</v>
      </c>
      <c r="F1885" s="249" t="s">
        <v>140</v>
      </c>
      <c r="G1885" s="247"/>
      <c r="H1885" s="250">
        <v>14.827999999999999</v>
      </c>
      <c r="I1885" s="251"/>
      <c r="J1885" s="247"/>
      <c r="K1885" s="247"/>
      <c r="L1885" s="252"/>
      <c r="M1885" s="253"/>
      <c r="N1885" s="254"/>
      <c r="O1885" s="254"/>
      <c r="P1885" s="254"/>
      <c r="Q1885" s="254"/>
      <c r="R1885" s="254"/>
      <c r="S1885" s="254"/>
      <c r="T1885" s="255"/>
      <c r="U1885" s="15"/>
      <c r="V1885" s="15"/>
      <c r="W1885" s="15"/>
      <c r="X1885" s="15"/>
      <c r="Y1885" s="15"/>
      <c r="Z1885" s="15"/>
      <c r="AA1885" s="15"/>
      <c r="AB1885" s="15"/>
      <c r="AC1885" s="15"/>
      <c r="AD1885" s="15"/>
      <c r="AE1885" s="15"/>
      <c r="AT1885" s="256" t="s">
        <v>132</v>
      </c>
      <c r="AU1885" s="256" t="s">
        <v>85</v>
      </c>
      <c r="AV1885" s="15" t="s">
        <v>129</v>
      </c>
      <c r="AW1885" s="15" t="s">
        <v>37</v>
      </c>
      <c r="AX1885" s="15" t="s">
        <v>83</v>
      </c>
      <c r="AY1885" s="256" t="s">
        <v>122</v>
      </c>
    </row>
    <row r="1886" s="2" customFormat="1" ht="16.5" customHeight="1">
      <c r="A1886" s="40"/>
      <c r="B1886" s="41"/>
      <c r="C1886" s="206" t="s">
        <v>847</v>
      </c>
      <c r="D1886" s="206" t="s">
        <v>124</v>
      </c>
      <c r="E1886" s="207" t="s">
        <v>1549</v>
      </c>
      <c r="F1886" s="208" t="s">
        <v>1550</v>
      </c>
      <c r="G1886" s="209" t="s">
        <v>149</v>
      </c>
      <c r="H1886" s="210">
        <v>0.035000000000000003</v>
      </c>
      <c r="I1886" s="211"/>
      <c r="J1886" s="212">
        <f>ROUND(I1886*H1886,2)</f>
        <v>0</v>
      </c>
      <c r="K1886" s="208" t="s">
        <v>128</v>
      </c>
      <c r="L1886" s="46"/>
      <c r="M1886" s="213" t="s">
        <v>19</v>
      </c>
      <c r="N1886" s="214" t="s">
        <v>46</v>
      </c>
      <c r="O1886" s="86"/>
      <c r="P1886" s="215">
        <f>O1886*H1886</f>
        <v>0</v>
      </c>
      <c r="Q1886" s="215">
        <v>0</v>
      </c>
      <c r="R1886" s="215">
        <f>Q1886*H1886</f>
        <v>0</v>
      </c>
      <c r="S1886" s="215">
        <v>0</v>
      </c>
      <c r="T1886" s="216">
        <f>S1886*H1886</f>
        <v>0</v>
      </c>
      <c r="U1886" s="40"/>
      <c r="V1886" s="40"/>
      <c r="W1886" s="40"/>
      <c r="X1886" s="40"/>
      <c r="Y1886" s="40"/>
      <c r="Z1886" s="40"/>
      <c r="AA1886" s="40"/>
      <c r="AB1886" s="40"/>
      <c r="AC1886" s="40"/>
      <c r="AD1886" s="40"/>
      <c r="AE1886" s="40"/>
      <c r="AR1886" s="217" t="s">
        <v>327</v>
      </c>
      <c r="AT1886" s="217" t="s">
        <v>124</v>
      </c>
      <c r="AU1886" s="217" t="s">
        <v>85</v>
      </c>
      <c r="AY1886" s="19" t="s">
        <v>122</v>
      </c>
      <c r="BE1886" s="218">
        <f>IF(N1886="základní",J1886,0)</f>
        <v>0</v>
      </c>
      <c r="BF1886" s="218">
        <f>IF(N1886="snížená",J1886,0)</f>
        <v>0</v>
      </c>
      <c r="BG1886" s="218">
        <f>IF(N1886="zákl. přenesená",J1886,0)</f>
        <v>0</v>
      </c>
      <c r="BH1886" s="218">
        <f>IF(N1886="sníž. přenesená",J1886,0)</f>
        <v>0</v>
      </c>
      <c r="BI1886" s="218">
        <f>IF(N1886="nulová",J1886,0)</f>
        <v>0</v>
      </c>
      <c r="BJ1886" s="19" t="s">
        <v>83</v>
      </c>
      <c r="BK1886" s="218">
        <f>ROUND(I1886*H1886,2)</f>
        <v>0</v>
      </c>
      <c r="BL1886" s="19" t="s">
        <v>327</v>
      </c>
      <c r="BM1886" s="217" t="s">
        <v>1551</v>
      </c>
    </row>
    <row r="1887" s="2" customFormat="1">
      <c r="A1887" s="40"/>
      <c r="B1887" s="41"/>
      <c r="C1887" s="42"/>
      <c r="D1887" s="219" t="s">
        <v>130</v>
      </c>
      <c r="E1887" s="42"/>
      <c r="F1887" s="220" t="s">
        <v>1552</v>
      </c>
      <c r="G1887" s="42"/>
      <c r="H1887" s="42"/>
      <c r="I1887" s="221"/>
      <c r="J1887" s="42"/>
      <c r="K1887" s="42"/>
      <c r="L1887" s="46"/>
      <c r="M1887" s="222"/>
      <c r="N1887" s="223"/>
      <c r="O1887" s="86"/>
      <c r="P1887" s="86"/>
      <c r="Q1887" s="86"/>
      <c r="R1887" s="86"/>
      <c r="S1887" s="86"/>
      <c r="T1887" s="87"/>
      <c r="U1887" s="40"/>
      <c r="V1887" s="40"/>
      <c r="W1887" s="40"/>
      <c r="X1887" s="40"/>
      <c r="Y1887" s="40"/>
      <c r="Z1887" s="40"/>
      <c r="AA1887" s="40"/>
      <c r="AB1887" s="40"/>
      <c r="AC1887" s="40"/>
      <c r="AD1887" s="40"/>
      <c r="AE1887" s="40"/>
      <c r="AT1887" s="19" t="s">
        <v>130</v>
      </c>
      <c r="AU1887" s="19" t="s">
        <v>85</v>
      </c>
    </row>
    <row r="1888" s="13" customFormat="1">
      <c r="A1888" s="13"/>
      <c r="B1888" s="224"/>
      <c r="C1888" s="225"/>
      <c r="D1888" s="226" t="s">
        <v>132</v>
      </c>
      <c r="E1888" s="227" t="s">
        <v>19</v>
      </c>
      <c r="F1888" s="228" t="s">
        <v>133</v>
      </c>
      <c r="G1888" s="225"/>
      <c r="H1888" s="227" t="s">
        <v>19</v>
      </c>
      <c r="I1888" s="229"/>
      <c r="J1888" s="225"/>
      <c r="K1888" s="225"/>
      <c r="L1888" s="230"/>
      <c r="M1888" s="231"/>
      <c r="N1888" s="232"/>
      <c r="O1888" s="232"/>
      <c r="P1888" s="232"/>
      <c r="Q1888" s="232"/>
      <c r="R1888" s="232"/>
      <c r="S1888" s="232"/>
      <c r="T1888" s="23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T1888" s="234" t="s">
        <v>132</v>
      </c>
      <c r="AU1888" s="234" t="s">
        <v>85</v>
      </c>
      <c r="AV1888" s="13" t="s">
        <v>83</v>
      </c>
      <c r="AW1888" s="13" t="s">
        <v>37</v>
      </c>
      <c r="AX1888" s="13" t="s">
        <v>75</v>
      </c>
      <c r="AY1888" s="234" t="s">
        <v>122</v>
      </c>
    </row>
    <row r="1889" s="13" customFormat="1">
      <c r="A1889" s="13"/>
      <c r="B1889" s="224"/>
      <c r="C1889" s="225"/>
      <c r="D1889" s="226" t="s">
        <v>132</v>
      </c>
      <c r="E1889" s="227" t="s">
        <v>19</v>
      </c>
      <c r="F1889" s="228" t="s">
        <v>1553</v>
      </c>
      <c r="G1889" s="225"/>
      <c r="H1889" s="227" t="s">
        <v>19</v>
      </c>
      <c r="I1889" s="229"/>
      <c r="J1889" s="225"/>
      <c r="K1889" s="225"/>
      <c r="L1889" s="230"/>
      <c r="M1889" s="231"/>
      <c r="N1889" s="232"/>
      <c r="O1889" s="232"/>
      <c r="P1889" s="232"/>
      <c r="Q1889" s="232"/>
      <c r="R1889" s="232"/>
      <c r="S1889" s="232"/>
      <c r="T1889" s="23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T1889" s="234" t="s">
        <v>132</v>
      </c>
      <c r="AU1889" s="234" t="s">
        <v>85</v>
      </c>
      <c r="AV1889" s="13" t="s">
        <v>83</v>
      </c>
      <c r="AW1889" s="13" t="s">
        <v>37</v>
      </c>
      <c r="AX1889" s="13" t="s">
        <v>75</v>
      </c>
      <c r="AY1889" s="234" t="s">
        <v>122</v>
      </c>
    </row>
    <row r="1890" s="14" customFormat="1">
      <c r="A1890" s="14"/>
      <c r="B1890" s="235"/>
      <c r="C1890" s="236"/>
      <c r="D1890" s="226" t="s">
        <v>132</v>
      </c>
      <c r="E1890" s="237" t="s">
        <v>19</v>
      </c>
      <c r="F1890" s="238" t="s">
        <v>1554</v>
      </c>
      <c r="G1890" s="236"/>
      <c r="H1890" s="239">
        <v>0.035000000000000003</v>
      </c>
      <c r="I1890" s="240"/>
      <c r="J1890" s="236"/>
      <c r="K1890" s="236"/>
      <c r="L1890" s="241"/>
      <c r="M1890" s="242"/>
      <c r="N1890" s="243"/>
      <c r="O1890" s="243"/>
      <c r="P1890" s="243"/>
      <c r="Q1890" s="243"/>
      <c r="R1890" s="243"/>
      <c r="S1890" s="243"/>
      <c r="T1890" s="244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T1890" s="245" t="s">
        <v>132</v>
      </c>
      <c r="AU1890" s="245" t="s">
        <v>85</v>
      </c>
      <c r="AV1890" s="14" t="s">
        <v>85</v>
      </c>
      <c r="AW1890" s="14" t="s">
        <v>37</v>
      </c>
      <c r="AX1890" s="14" t="s">
        <v>75</v>
      </c>
      <c r="AY1890" s="245" t="s">
        <v>122</v>
      </c>
    </row>
    <row r="1891" s="15" customFormat="1">
      <c r="A1891" s="15"/>
      <c r="B1891" s="246"/>
      <c r="C1891" s="247"/>
      <c r="D1891" s="226" t="s">
        <v>132</v>
      </c>
      <c r="E1891" s="248" t="s">
        <v>19</v>
      </c>
      <c r="F1891" s="249" t="s">
        <v>140</v>
      </c>
      <c r="G1891" s="247"/>
      <c r="H1891" s="250">
        <v>0.035000000000000003</v>
      </c>
      <c r="I1891" s="251"/>
      <c r="J1891" s="247"/>
      <c r="K1891" s="247"/>
      <c r="L1891" s="252"/>
      <c r="M1891" s="253"/>
      <c r="N1891" s="254"/>
      <c r="O1891" s="254"/>
      <c r="P1891" s="254"/>
      <c r="Q1891" s="254"/>
      <c r="R1891" s="254"/>
      <c r="S1891" s="254"/>
      <c r="T1891" s="255"/>
      <c r="U1891" s="15"/>
      <c r="V1891" s="15"/>
      <c r="W1891" s="15"/>
      <c r="X1891" s="15"/>
      <c r="Y1891" s="15"/>
      <c r="Z1891" s="15"/>
      <c r="AA1891" s="15"/>
      <c r="AB1891" s="15"/>
      <c r="AC1891" s="15"/>
      <c r="AD1891" s="15"/>
      <c r="AE1891" s="15"/>
      <c r="AT1891" s="256" t="s">
        <v>132</v>
      </c>
      <c r="AU1891" s="256" t="s">
        <v>85</v>
      </c>
      <c r="AV1891" s="15" t="s">
        <v>129</v>
      </c>
      <c r="AW1891" s="15" t="s">
        <v>37</v>
      </c>
      <c r="AX1891" s="15" t="s">
        <v>83</v>
      </c>
      <c r="AY1891" s="256" t="s">
        <v>122</v>
      </c>
    </row>
    <row r="1892" s="2" customFormat="1" ht="16.5" customHeight="1">
      <c r="A1892" s="40"/>
      <c r="B1892" s="41"/>
      <c r="C1892" s="206" t="s">
        <v>1555</v>
      </c>
      <c r="D1892" s="206" t="s">
        <v>124</v>
      </c>
      <c r="E1892" s="207" t="s">
        <v>1556</v>
      </c>
      <c r="F1892" s="208" t="s">
        <v>1557</v>
      </c>
      <c r="G1892" s="209" t="s">
        <v>127</v>
      </c>
      <c r="H1892" s="210">
        <v>99.400000000000006</v>
      </c>
      <c r="I1892" s="211"/>
      <c r="J1892" s="212">
        <f>ROUND(I1892*H1892,2)</f>
        <v>0</v>
      </c>
      <c r="K1892" s="208" t="s">
        <v>128</v>
      </c>
      <c r="L1892" s="46"/>
      <c r="M1892" s="213" t="s">
        <v>19</v>
      </c>
      <c r="N1892" s="214" t="s">
        <v>46</v>
      </c>
      <c r="O1892" s="86"/>
      <c r="P1892" s="215">
        <f>O1892*H1892</f>
        <v>0</v>
      </c>
      <c r="Q1892" s="215">
        <v>0</v>
      </c>
      <c r="R1892" s="215">
        <f>Q1892*H1892</f>
        <v>0</v>
      </c>
      <c r="S1892" s="215">
        <v>0</v>
      </c>
      <c r="T1892" s="216">
        <f>S1892*H1892</f>
        <v>0</v>
      </c>
      <c r="U1892" s="40"/>
      <c r="V1892" s="40"/>
      <c r="W1892" s="40"/>
      <c r="X1892" s="40"/>
      <c r="Y1892" s="40"/>
      <c r="Z1892" s="40"/>
      <c r="AA1892" s="40"/>
      <c r="AB1892" s="40"/>
      <c r="AC1892" s="40"/>
      <c r="AD1892" s="40"/>
      <c r="AE1892" s="40"/>
      <c r="AR1892" s="217" t="s">
        <v>327</v>
      </c>
      <c r="AT1892" s="217" t="s">
        <v>124</v>
      </c>
      <c r="AU1892" s="217" t="s">
        <v>85</v>
      </c>
      <c r="AY1892" s="19" t="s">
        <v>122</v>
      </c>
      <c r="BE1892" s="218">
        <f>IF(N1892="základní",J1892,0)</f>
        <v>0</v>
      </c>
      <c r="BF1892" s="218">
        <f>IF(N1892="snížená",J1892,0)</f>
        <v>0</v>
      </c>
      <c r="BG1892" s="218">
        <f>IF(N1892="zákl. přenesená",J1892,0)</f>
        <v>0</v>
      </c>
      <c r="BH1892" s="218">
        <f>IF(N1892="sníž. přenesená",J1892,0)</f>
        <v>0</v>
      </c>
      <c r="BI1892" s="218">
        <f>IF(N1892="nulová",J1892,0)</f>
        <v>0</v>
      </c>
      <c r="BJ1892" s="19" t="s">
        <v>83</v>
      </c>
      <c r="BK1892" s="218">
        <f>ROUND(I1892*H1892,2)</f>
        <v>0</v>
      </c>
      <c r="BL1892" s="19" t="s">
        <v>327</v>
      </c>
      <c r="BM1892" s="217" t="s">
        <v>1558</v>
      </c>
    </row>
    <row r="1893" s="2" customFormat="1">
      <c r="A1893" s="40"/>
      <c r="B1893" s="41"/>
      <c r="C1893" s="42"/>
      <c r="D1893" s="219" t="s">
        <v>130</v>
      </c>
      <c r="E1893" s="42"/>
      <c r="F1893" s="220" t="s">
        <v>1559</v>
      </c>
      <c r="G1893" s="42"/>
      <c r="H1893" s="42"/>
      <c r="I1893" s="221"/>
      <c r="J1893" s="42"/>
      <c r="K1893" s="42"/>
      <c r="L1893" s="46"/>
      <c r="M1893" s="222"/>
      <c r="N1893" s="223"/>
      <c r="O1893" s="86"/>
      <c r="P1893" s="86"/>
      <c r="Q1893" s="86"/>
      <c r="R1893" s="86"/>
      <c r="S1893" s="86"/>
      <c r="T1893" s="87"/>
      <c r="U1893" s="40"/>
      <c r="V1893" s="40"/>
      <c r="W1893" s="40"/>
      <c r="X1893" s="40"/>
      <c r="Y1893" s="40"/>
      <c r="Z1893" s="40"/>
      <c r="AA1893" s="40"/>
      <c r="AB1893" s="40"/>
      <c r="AC1893" s="40"/>
      <c r="AD1893" s="40"/>
      <c r="AE1893" s="40"/>
      <c r="AT1893" s="19" t="s">
        <v>130</v>
      </c>
      <c r="AU1893" s="19" t="s">
        <v>85</v>
      </c>
    </row>
    <row r="1894" s="13" customFormat="1">
      <c r="A1894" s="13"/>
      <c r="B1894" s="224"/>
      <c r="C1894" s="225"/>
      <c r="D1894" s="226" t="s">
        <v>132</v>
      </c>
      <c r="E1894" s="227" t="s">
        <v>19</v>
      </c>
      <c r="F1894" s="228" t="s">
        <v>421</v>
      </c>
      <c r="G1894" s="225"/>
      <c r="H1894" s="227" t="s">
        <v>19</v>
      </c>
      <c r="I1894" s="229"/>
      <c r="J1894" s="225"/>
      <c r="K1894" s="225"/>
      <c r="L1894" s="230"/>
      <c r="M1894" s="231"/>
      <c r="N1894" s="232"/>
      <c r="O1894" s="232"/>
      <c r="P1894" s="232"/>
      <c r="Q1894" s="232"/>
      <c r="R1894" s="232"/>
      <c r="S1894" s="232"/>
      <c r="T1894" s="23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34" t="s">
        <v>132</v>
      </c>
      <c r="AU1894" s="234" t="s">
        <v>85</v>
      </c>
      <c r="AV1894" s="13" t="s">
        <v>83</v>
      </c>
      <c r="AW1894" s="13" t="s">
        <v>37</v>
      </c>
      <c r="AX1894" s="13" t="s">
        <v>75</v>
      </c>
      <c r="AY1894" s="234" t="s">
        <v>122</v>
      </c>
    </row>
    <row r="1895" s="13" customFormat="1">
      <c r="A1895" s="13"/>
      <c r="B1895" s="224"/>
      <c r="C1895" s="225"/>
      <c r="D1895" s="226" t="s">
        <v>132</v>
      </c>
      <c r="E1895" s="227" t="s">
        <v>19</v>
      </c>
      <c r="F1895" s="228" t="s">
        <v>133</v>
      </c>
      <c r="G1895" s="225"/>
      <c r="H1895" s="227" t="s">
        <v>19</v>
      </c>
      <c r="I1895" s="229"/>
      <c r="J1895" s="225"/>
      <c r="K1895" s="225"/>
      <c r="L1895" s="230"/>
      <c r="M1895" s="231"/>
      <c r="N1895" s="232"/>
      <c r="O1895" s="232"/>
      <c r="P1895" s="232"/>
      <c r="Q1895" s="232"/>
      <c r="R1895" s="232"/>
      <c r="S1895" s="232"/>
      <c r="T1895" s="23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34" t="s">
        <v>132</v>
      </c>
      <c r="AU1895" s="234" t="s">
        <v>85</v>
      </c>
      <c r="AV1895" s="13" t="s">
        <v>83</v>
      </c>
      <c r="AW1895" s="13" t="s">
        <v>37</v>
      </c>
      <c r="AX1895" s="13" t="s">
        <v>75</v>
      </c>
      <c r="AY1895" s="234" t="s">
        <v>122</v>
      </c>
    </row>
    <row r="1896" s="13" customFormat="1">
      <c r="A1896" s="13"/>
      <c r="B1896" s="224"/>
      <c r="C1896" s="225"/>
      <c r="D1896" s="226" t="s">
        <v>132</v>
      </c>
      <c r="E1896" s="227" t="s">
        <v>19</v>
      </c>
      <c r="F1896" s="228" t="s">
        <v>1477</v>
      </c>
      <c r="G1896" s="225"/>
      <c r="H1896" s="227" t="s">
        <v>19</v>
      </c>
      <c r="I1896" s="229"/>
      <c r="J1896" s="225"/>
      <c r="K1896" s="225"/>
      <c r="L1896" s="230"/>
      <c r="M1896" s="231"/>
      <c r="N1896" s="232"/>
      <c r="O1896" s="232"/>
      <c r="P1896" s="232"/>
      <c r="Q1896" s="232"/>
      <c r="R1896" s="232"/>
      <c r="S1896" s="232"/>
      <c r="T1896" s="23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T1896" s="234" t="s">
        <v>132</v>
      </c>
      <c r="AU1896" s="234" t="s">
        <v>85</v>
      </c>
      <c r="AV1896" s="13" t="s">
        <v>83</v>
      </c>
      <c r="AW1896" s="13" t="s">
        <v>37</v>
      </c>
      <c r="AX1896" s="13" t="s">
        <v>75</v>
      </c>
      <c r="AY1896" s="234" t="s">
        <v>122</v>
      </c>
    </row>
    <row r="1897" s="14" customFormat="1">
      <c r="A1897" s="14"/>
      <c r="B1897" s="235"/>
      <c r="C1897" s="236"/>
      <c r="D1897" s="226" t="s">
        <v>132</v>
      </c>
      <c r="E1897" s="237" t="s">
        <v>19</v>
      </c>
      <c r="F1897" s="238" t="s">
        <v>1560</v>
      </c>
      <c r="G1897" s="236"/>
      <c r="H1897" s="239">
        <v>23.800000000000001</v>
      </c>
      <c r="I1897" s="240"/>
      <c r="J1897" s="236"/>
      <c r="K1897" s="236"/>
      <c r="L1897" s="241"/>
      <c r="M1897" s="242"/>
      <c r="N1897" s="243"/>
      <c r="O1897" s="243"/>
      <c r="P1897" s="243"/>
      <c r="Q1897" s="243"/>
      <c r="R1897" s="243"/>
      <c r="S1897" s="243"/>
      <c r="T1897" s="244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T1897" s="245" t="s">
        <v>132</v>
      </c>
      <c r="AU1897" s="245" t="s">
        <v>85</v>
      </c>
      <c r="AV1897" s="14" t="s">
        <v>85</v>
      </c>
      <c r="AW1897" s="14" t="s">
        <v>37</v>
      </c>
      <c r="AX1897" s="14" t="s">
        <v>75</v>
      </c>
      <c r="AY1897" s="245" t="s">
        <v>122</v>
      </c>
    </row>
    <row r="1898" s="13" customFormat="1">
      <c r="A1898" s="13"/>
      <c r="B1898" s="224"/>
      <c r="C1898" s="225"/>
      <c r="D1898" s="226" t="s">
        <v>132</v>
      </c>
      <c r="E1898" s="227" t="s">
        <v>19</v>
      </c>
      <c r="F1898" s="228" t="s">
        <v>1479</v>
      </c>
      <c r="G1898" s="225"/>
      <c r="H1898" s="227" t="s">
        <v>19</v>
      </c>
      <c r="I1898" s="229"/>
      <c r="J1898" s="225"/>
      <c r="K1898" s="225"/>
      <c r="L1898" s="230"/>
      <c r="M1898" s="231"/>
      <c r="N1898" s="232"/>
      <c r="O1898" s="232"/>
      <c r="P1898" s="232"/>
      <c r="Q1898" s="232"/>
      <c r="R1898" s="232"/>
      <c r="S1898" s="232"/>
      <c r="T1898" s="23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T1898" s="234" t="s">
        <v>132</v>
      </c>
      <c r="AU1898" s="234" t="s">
        <v>85</v>
      </c>
      <c r="AV1898" s="13" t="s">
        <v>83</v>
      </c>
      <c r="AW1898" s="13" t="s">
        <v>37</v>
      </c>
      <c r="AX1898" s="13" t="s">
        <v>75</v>
      </c>
      <c r="AY1898" s="234" t="s">
        <v>122</v>
      </c>
    </row>
    <row r="1899" s="14" customFormat="1">
      <c r="A1899" s="14"/>
      <c r="B1899" s="235"/>
      <c r="C1899" s="236"/>
      <c r="D1899" s="226" t="s">
        <v>132</v>
      </c>
      <c r="E1899" s="237" t="s">
        <v>19</v>
      </c>
      <c r="F1899" s="238" t="s">
        <v>1561</v>
      </c>
      <c r="G1899" s="236"/>
      <c r="H1899" s="239">
        <v>75.599999999999994</v>
      </c>
      <c r="I1899" s="240"/>
      <c r="J1899" s="236"/>
      <c r="K1899" s="236"/>
      <c r="L1899" s="241"/>
      <c r="M1899" s="242"/>
      <c r="N1899" s="243"/>
      <c r="O1899" s="243"/>
      <c r="P1899" s="243"/>
      <c r="Q1899" s="243"/>
      <c r="R1899" s="243"/>
      <c r="S1899" s="243"/>
      <c r="T1899" s="244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45" t="s">
        <v>132</v>
      </c>
      <c r="AU1899" s="245" t="s">
        <v>85</v>
      </c>
      <c r="AV1899" s="14" t="s">
        <v>85</v>
      </c>
      <c r="AW1899" s="14" t="s">
        <v>37</v>
      </c>
      <c r="AX1899" s="14" t="s">
        <v>75</v>
      </c>
      <c r="AY1899" s="245" t="s">
        <v>122</v>
      </c>
    </row>
    <row r="1900" s="15" customFormat="1">
      <c r="A1900" s="15"/>
      <c r="B1900" s="246"/>
      <c r="C1900" s="247"/>
      <c r="D1900" s="226" t="s">
        <v>132</v>
      </c>
      <c r="E1900" s="248" t="s">
        <v>19</v>
      </c>
      <c r="F1900" s="249" t="s">
        <v>140</v>
      </c>
      <c r="G1900" s="247"/>
      <c r="H1900" s="250">
        <v>99.400000000000006</v>
      </c>
      <c r="I1900" s="251"/>
      <c r="J1900" s="247"/>
      <c r="K1900" s="247"/>
      <c r="L1900" s="252"/>
      <c r="M1900" s="253"/>
      <c r="N1900" s="254"/>
      <c r="O1900" s="254"/>
      <c r="P1900" s="254"/>
      <c r="Q1900" s="254"/>
      <c r="R1900" s="254"/>
      <c r="S1900" s="254"/>
      <c r="T1900" s="255"/>
      <c r="U1900" s="15"/>
      <c r="V1900" s="15"/>
      <c r="W1900" s="15"/>
      <c r="X1900" s="15"/>
      <c r="Y1900" s="15"/>
      <c r="Z1900" s="15"/>
      <c r="AA1900" s="15"/>
      <c r="AB1900" s="15"/>
      <c r="AC1900" s="15"/>
      <c r="AD1900" s="15"/>
      <c r="AE1900" s="15"/>
      <c r="AT1900" s="256" t="s">
        <v>132</v>
      </c>
      <c r="AU1900" s="256" t="s">
        <v>85</v>
      </c>
      <c r="AV1900" s="15" t="s">
        <v>129</v>
      </c>
      <c r="AW1900" s="15" t="s">
        <v>37</v>
      </c>
      <c r="AX1900" s="15" t="s">
        <v>83</v>
      </c>
      <c r="AY1900" s="256" t="s">
        <v>122</v>
      </c>
    </row>
    <row r="1901" s="2" customFormat="1" ht="16.5" customHeight="1">
      <c r="A1901" s="40"/>
      <c r="B1901" s="41"/>
      <c r="C1901" s="206" t="s">
        <v>855</v>
      </c>
      <c r="D1901" s="206" t="s">
        <v>124</v>
      </c>
      <c r="E1901" s="207" t="s">
        <v>1562</v>
      </c>
      <c r="F1901" s="208" t="s">
        <v>1563</v>
      </c>
      <c r="G1901" s="209" t="s">
        <v>127</v>
      </c>
      <c r="H1901" s="210">
        <v>99.400000000000006</v>
      </c>
      <c r="I1901" s="211"/>
      <c r="J1901" s="212">
        <f>ROUND(I1901*H1901,2)</f>
        <v>0</v>
      </c>
      <c r="K1901" s="208" t="s">
        <v>128</v>
      </c>
      <c r="L1901" s="46"/>
      <c r="M1901" s="213" t="s">
        <v>19</v>
      </c>
      <c r="N1901" s="214" t="s">
        <v>46</v>
      </c>
      <c r="O1901" s="86"/>
      <c r="P1901" s="215">
        <f>O1901*H1901</f>
        <v>0</v>
      </c>
      <c r="Q1901" s="215">
        <v>0</v>
      </c>
      <c r="R1901" s="215">
        <f>Q1901*H1901</f>
        <v>0</v>
      </c>
      <c r="S1901" s="215">
        <v>0</v>
      </c>
      <c r="T1901" s="216">
        <f>S1901*H1901</f>
        <v>0</v>
      </c>
      <c r="U1901" s="40"/>
      <c r="V1901" s="40"/>
      <c r="W1901" s="40"/>
      <c r="X1901" s="40"/>
      <c r="Y1901" s="40"/>
      <c r="Z1901" s="40"/>
      <c r="AA1901" s="40"/>
      <c r="AB1901" s="40"/>
      <c r="AC1901" s="40"/>
      <c r="AD1901" s="40"/>
      <c r="AE1901" s="40"/>
      <c r="AR1901" s="217" t="s">
        <v>327</v>
      </c>
      <c r="AT1901" s="217" t="s">
        <v>124</v>
      </c>
      <c r="AU1901" s="217" t="s">
        <v>85</v>
      </c>
      <c r="AY1901" s="19" t="s">
        <v>122</v>
      </c>
      <c r="BE1901" s="218">
        <f>IF(N1901="základní",J1901,0)</f>
        <v>0</v>
      </c>
      <c r="BF1901" s="218">
        <f>IF(N1901="snížená",J1901,0)</f>
        <v>0</v>
      </c>
      <c r="BG1901" s="218">
        <f>IF(N1901="zákl. přenesená",J1901,0)</f>
        <v>0</v>
      </c>
      <c r="BH1901" s="218">
        <f>IF(N1901="sníž. přenesená",J1901,0)</f>
        <v>0</v>
      </c>
      <c r="BI1901" s="218">
        <f>IF(N1901="nulová",J1901,0)</f>
        <v>0</v>
      </c>
      <c r="BJ1901" s="19" t="s">
        <v>83</v>
      </c>
      <c r="BK1901" s="218">
        <f>ROUND(I1901*H1901,2)</f>
        <v>0</v>
      </c>
      <c r="BL1901" s="19" t="s">
        <v>327</v>
      </c>
      <c r="BM1901" s="217" t="s">
        <v>1564</v>
      </c>
    </row>
    <row r="1902" s="2" customFormat="1">
      <c r="A1902" s="40"/>
      <c r="B1902" s="41"/>
      <c r="C1902" s="42"/>
      <c r="D1902" s="219" t="s">
        <v>130</v>
      </c>
      <c r="E1902" s="42"/>
      <c r="F1902" s="220" t="s">
        <v>1565</v>
      </c>
      <c r="G1902" s="42"/>
      <c r="H1902" s="42"/>
      <c r="I1902" s="221"/>
      <c r="J1902" s="42"/>
      <c r="K1902" s="42"/>
      <c r="L1902" s="46"/>
      <c r="M1902" s="222"/>
      <c r="N1902" s="223"/>
      <c r="O1902" s="86"/>
      <c r="P1902" s="86"/>
      <c r="Q1902" s="86"/>
      <c r="R1902" s="86"/>
      <c r="S1902" s="86"/>
      <c r="T1902" s="87"/>
      <c r="U1902" s="40"/>
      <c r="V1902" s="40"/>
      <c r="W1902" s="40"/>
      <c r="X1902" s="40"/>
      <c r="Y1902" s="40"/>
      <c r="Z1902" s="40"/>
      <c r="AA1902" s="40"/>
      <c r="AB1902" s="40"/>
      <c r="AC1902" s="40"/>
      <c r="AD1902" s="40"/>
      <c r="AE1902" s="40"/>
      <c r="AT1902" s="19" t="s">
        <v>130</v>
      </c>
      <c r="AU1902" s="19" t="s">
        <v>85</v>
      </c>
    </row>
    <row r="1903" s="13" customFormat="1">
      <c r="A1903" s="13"/>
      <c r="B1903" s="224"/>
      <c r="C1903" s="225"/>
      <c r="D1903" s="226" t="s">
        <v>132</v>
      </c>
      <c r="E1903" s="227" t="s">
        <v>19</v>
      </c>
      <c r="F1903" s="228" t="s">
        <v>421</v>
      </c>
      <c r="G1903" s="225"/>
      <c r="H1903" s="227" t="s">
        <v>19</v>
      </c>
      <c r="I1903" s="229"/>
      <c r="J1903" s="225"/>
      <c r="K1903" s="225"/>
      <c r="L1903" s="230"/>
      <c r="M1903" s="231"/>
      <c r="N1903" s="232"/>
      <c r="O1903" s="232"/>
      <c r="P1903" s="232"/>
      <c r="Q1903" s="232"/>
      <c r="R1903" s="232"/>
      <c r="S1903" s="232"/>
      <c r="T1903" s="23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T1903" s="234" t="s">
        <v>132</v>
      </c>
      <c r="AU1903" s="234" t="s">
        <v>85</v>
      </c>
      <c r="AV1903" s="13" t="s">
        <v>83</v>
      </c>
      <c r="AW1903" s="13" t="s">
        <v>37</v>
      </c>
      <c r="AX1903" s="13" t="s">
        <v>75</v>
      </c>
      <c r="AY1903" s="234" t="s">
        <v>122</v>
      </c>
    </row>
    <row r="1904" s="13" customFormat="1">
      <c r="A1904" s="13"/>
      <c r="B1904" s="224"/>
      <c r="C1904" s="225"/>
      <c r="D1904" s="226" t="s">
        <v>132</v>
      </c>
      <c r="E1904" s="227" t="s">
        <v>19</v>
      </c>
      <c r="F1904" s="228" t="s">
        <v>133</v>
      </c>
      <c r="G1904" s="225"/>
      <c r="H1904" s="227" t="s">
        <v>19</v>
      </c>
      <c r="I1904" s="229"/>
      <c r="J1904" s="225"/>
      <c r="K1904" s="225"/>
      <c r="L1904" s="230"/>
      <c r="M1904" s="231"/>
      <c r="N1904" s="232"/>
      <c r="O1904" s="232"/>
      <c r="P1904" s="232"/>
      <c r="Q1904" s="232"/>
      <c r="R1904" s="232"/>
      <c r="S1904" s="232"/>
      <c r="T1904" s="23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T1904" s="234" t="s">
        <v>132</v>
      </c>
      <c r="AU1904" s="234" t="s">
        <v>85</v>
      </c>
      <c r="AV1904" s="13" t="s">
        <v>83</v>
      </c>
      <c r="AW1904" s="13" t="s">
        <v>37</v>
      </c>
      <c r="AX1904" s="13" t="s">
        <v>75</v>
      </c>
      <c r="AY1904" s="234" t="s">
        <v>122</v>
      </c>
    </row>
    <row r="1905" s="13" customFormat="1">
      <c r="A1905" s="13"/>
      <c r="B1905" s="224"/>
      <c r="C1905" s="225"/>
      <c r="D1905" s="226" t="s">
        <v>132</v>
      </c>
      <c r="E1905" s="227" t="s">
        <v>19</v>
      </c>
      <c r="F1905" s="228" t="s">
        <v>1477</v>
      </c>
      <c r="G1905" s="225"/>
      <c r="H1905" s="227" t="s">
        <v>19</v>
      </c>
      <c r="I1905" s="229"/>
      <c r="J1905" s="225"/>
      <c r="K1905" s="225"/>
      <c r="L1905" s="230"/>
      <c r="M1905" s="231"/>
      <c r="N1905" s="232"/>
      <c r="O1905" s="232"/>
      <c r="P1905" s="232"/>
      <c r="Q1905" s="232"/>
      <c r="R1905" s="232"/>
      <c r="S1905" s="232"/>
      <c r="T1905" s="23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T1905" s="234" t="s">
        <v>132</v>
      </c>
      <c r="AU1905" s="234" t="s">
        <v>85</v>
      </c>
      <c r="AV1905" s="13" t="s">
        <v>83</v>
      </c>
      <c r="AW1905" s="13" t="s">
        <v>37</v>
      </c>
      <c r="AX1905" s="13" t="s">
        <v>75</v>
      </c>
      <c r="AY1905" s="234" t="s">
        <v>122</v>
      </c>
    </row>
    <row r="1906" s="14" customFormat="1">
      <c r="A1906" s="14"/>
      <c r="B1906" s="235"/>
      <c r="C1906" s="236"/>
      <c r="D1906" s="226" t="s">
        <v>132</v>
      </c>
      <c r="E1906" s="237" t="s">
        <v>19</v>
      </c>
      <c r="F1906" s="238" t="s">
        <v>1560</v>
      </c>
      <c r="G1906" s="236"/>
      <c r="H1906" s="239">
        <v>23.800000000000001</v>
      </c>
      <c r="I1906" s="240"/>
      <c r="J1906" s="236"/>
      <c r="K1906" s="236"/>
      <c r="L1906" s="241"/>
      <c r="M1906" s="242"/>
      <c r="N1906" s="243"/>
      <c r="O1906" s="243"/>
      <c r="P1906" s="243"/>
      <c r="Q1906" s="243"/>
      <c r="R1906" s="243"/>
      <c r="S1906" s="243"/>
      <c r="T1906" s="244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T1906" s="245" t="s">
        <v>132</v>
      </c>
      <c r="AU1906" s="245" t="s">
        <v>85</v>
      </c>
      <c r="AV1906" s="14" t="s">
        <v>85</v>
      </c>
      <c r="AW1906" s="14" t="s">
        <v>37</v>
      </c>
      <c r="AX1906" s="14" t="s">
        <v>75</v>
      </c>
      <c r="AY1906" s="245" t="s">
        <v>122</v>
      </c>
    </row>
    <row r="1907" s="13" customFormat="1">
      <c r="A1907" s="13"/>
      <c r="B1907" s="224"/>
      <c r="C1907" s="225"/>
      <c r="D1907" s="226" t="s">
        <v>132</v>
      </c>
      <c r="E1907" s="227" t="s">
        <v>19</v>
      </c>
      <c r="F1907" s="228" t="s">
        <v>1479</v>
      </c>
      <c r="G1907" s="225"/>
      <c r="H1907" s="227" t="s">
        <v>19</v>
      </c>
      <c r="I1907" s="229"/>
      <c r="J1907" s="225"/>
      <c r="K1907" s="225"/>
      <c r="L1907" s="230"/>
      <c r="M1907" s="231"/>
      <c r="N1907" s="232"/>
      <c r="O1907" s="232"/>
      <c r="P1907" s="232"/>
      <c r="Q1907" s="232"/>
      <c r="R1907" s="232"/>
      <c r="S1907" s="232"/>
      <c r="T1907" s="23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34" t="s">
        <v>132</v>
      </c>
      <c r="AU1907" s="234" t="s">
        <v>85</v>
      </c>
      <c r="AV1907" s="13" t="s">
        <v>83</v>
      </c>
      <c r="AW1907" s="13" t="s">
        <v>37</v>
      </c>
      <c r="AX1907" s="13" t="s">
        <v>75</v>
      </c>
      <c r="AY1907" s="234" t="s">
        <v>122</v>
      </c>
    </row>
    <row r="1908" s="14" customFormat="1">
      <c r="A1908" s="14"/>
      <c r="B1908" s="235"/>
      <c r="C1908" s="236"/>
      <c r="D1908" s="226" t="s">
        <v>132</v>
      </c>
      <c r="E1908" s="237" t="s">
        <v>19</v>
      </c>
      <c r="F1908" s="238" t="s">
        <v>1561</v>
      </c>
      <c r="G1908" s="236"/>
      <c r="H1908" s="239">
        <v>75.599999999999994</v>
      </c>
      <c r="I1908" s="240"/>
      <c r="J1908" s="236"/>
      <c r="K1908" s="236"/>
      <c r="L1908" s="241"/>
      <c r="M1908" s="242"/>
      <c r="N1908" s="243"/>
      <c r="O1908" s="243"/>
      <c r="P1908" s="243"/>
      <c r="Q1908" s="243"/>
      <c r="R1908" s="243"/>
      <c r="S1908" s="243"/>
      <c r="T1908" s="244"/>
      <c r="U1908" s="14"/>
      <c r="V1908" s="14"/>
      <c r="W1908" s="14"/>
      <c r="X1908" s="14"/>
      <c r="Y1908" s="14"/>
      <c r="Z1908" s="14"/>
      <c r="AA1908" s="14"/>
      <c r="AB1908" s="14"/>
      <c r="AC1908" s="14"/>
      <c r="AD1908" s="14"/>
      <c r="AE1908" s="14"/>
      <c r="AT1908" s="245" t="s">
        <v>132</v>
      </c>
      <c r="AU1908" s="245" t="s">
        <v>85</v>
      </c>
      <c r="AV1908" s="14" t="s">
        <v>85</v>
      </c>
      <c r="AW1908" s="14" t="s">
        <v>37</v>
      </c>
      <c r="AX1908" s="14" t="s">
        <v>75</v>
      </c>
      <c r="AY1908" s="245" t="s">
        <v>122</v>
      </c>
    </row>
    <row r="1909" s="15" customFormat="1">
      <c r="A1909" s="15"/>
      <c r="B1909" s="246"/>
      <c r="C1909" s="247"/>
      <c r="D1909" s="226" t="s">
        <v>132</v>
      </c>
      <c r="E1909" s="248" t="s">
        <v>19</v>
      </c>
      <c r="F1909" s="249" t="s">
        <v>140</v>
      </c>
      <c r="G1909" s="247"/>
      <c r="H1909" s="250">
        <v>99.400000000000006</v>
      </c>
      <c r="I1909" s="251"/>
      <c r="J1909" s="247"/>
      <c r="K1909" s="247"/>
      <c r="L1909" s="252"/>
      <c r="M1909" s="253"/>
      <c r="N1909" s="254"/>
      <c r="O1909" s="254"/>
      <c r="P1909" s="254"/>
      <c r="Q1909" s="254"/>
      <c r="R1909" s="254"/>
      <c r="S1909" s="254"/>
      <c r="T1909" s="255"/>
      <c r="U1909" s="15"/>
      <c r="V1909" s="15"/>
      <c r="W1909" s="15"/>
      <c r="X1909" s="15"/>
      <c r="Y1909" s="15"/>
      <c r="Z1909" s="15"/>
      <c r="AA1909" s="15"/>
      <c r="AB1909" s="15"/>
      <c r="AC1909" s="15"/>
      <c r="AD1909" s="15"/>
      <c r="AE1909" s="15"/>
      <c r="AT1909" s="256" t="s">
        <v>132</v>
      </c>
      <c r="AU1909" s="256" t="s">
        <v>85</v>
      </c>
      <c r="AV1909" s="15" t="s">
        <v>129</v>
      </c>
      <c r="AW1909" s="15" t="s">
        <v>37</v>
      </c>
      <c r="AX1909" s="15" t="s">
        <v>83</v>
      </c>
      <c r="AY1909" s="256" t="s">
        <v>122</v>
      </c>
    </row>
    <row r="1910" s="2" customFormat="1" ht="24.15" customHeight="1">
      <c r="A1910" s="40"/>
      <c r="B1910" s="41"/>
      <c r="C1910" s="206" t="s">
        <v>1566</v>
      </c>
      <c r="D1910" s="206" t="s">
        <v>124</v>
      </c>
      <c r="E1910" s="207" t="s">
        <v>1567</v>
      </c>
      <c r="F1910" s="208" t="s">
        <v>1568</v>
      </c>
      <c r="G1910" s="209" t="s">
        <v>321</v>
      </c>
      <c r="H1910" s="210">
        <v>304</v>
      </c>
      <c r="I1910" s="211"/>
      <c r="J1910" s="212">
        <f>ROUND(I1910*H1910,2)</f>
        <v>0</v>
      </c>
      <c r="K1910" s="208" t="s">
        <v>128</v>
      </c>
      <c r="L1910" s="46"/>
      <c r="M1910" s="213" t="s">
        <v>19</v>
      </c>
      <c r="N1910" s="214" t="s">
        <v>46</v>
      </c>
      <c r="O1910" s="86"/>
      <c r="P1910" s="215">
        <f>O1910*H1910</f>
        <v>0</v>
      </c>
      <c r="Q1910" s="215">
        <v>0</v>
      </c>
      <c r="R1910" s="215">
        <f>Q1910*H1910</f>
        <v>0</v>
      </c>
      <c r="S1910" s="215">
        <v>0</v>
      </c>
      <c r="T1910" s="216">
        <f>S1910*H1910</f>
        <v>0</v>
      </c>
      <c r="U1910" s="40"/>
      <c r="V1910" s="40"/>
      <c r="W1910" s="40"/>
      <c r="X1910" s="40"/>
      <c r="Y1910" s="40"/>
      <c r="Z1910" s="40"/>
      <c r="AA1910" s="40"/>
      <c r="AB1910" s="40"/>
      <c r="AC1910" s="40"/>
      <c r="AD1910" s="40"/>
      <c r="AE1910" s="40"/>
      <c r="AR1910" s="217" t="s">
        <v>327</v>
      </c>
      <c r="AT1910" s="217" t="s">
        <v>124</v>
      </c>
      <c r="AU1910" s="217" t="s">
        <v>85</v>
      </c>
      <c r="AY1910" s="19" t="s">
        <v>122</v>
      </c>
      <c r="BE1910" s="218">
        <f>IF(N1910="základní",J1910,0)</f>
        <v>0</v>
      </c>
      <c r="BF1910" s="218">
        <f>IF(N1910="snížená",J1910,0)</f>
        <v>0</v>
      </c>
      <c r="BG1910" s="218">
        <f>IF(N1910="zákl. přenesená",J1910,0)</f>
        <v>0</v>
      </c>
      <c r="BH1910" s="218">
        <f>IF(N1910="sníž. přenesená",J1910,0)</f>
        <v>0</v>
      </c>
      <c r="BI1910" s="218">
        <f>IF(N1910="nulová",J1910,0)</f>
        <v>0</v>
      </c>
      <c r="BJ1910" s="19" t="s">
        <v>83</v>
      </c>
      <c r="BK1910" s="218">
        <f>ROUND(I1910*H1910,2)</f>
        <v>0</v>
      </c>
      <c r="BL1910" s="19" t="s">
        <v>327</v>
      </c>
      <c r="BM1910" s="217" t="s">
        <v>1569</v>
      </c>
    </row>
    <row r="1911" s="2" customFormat="1">
      <c r="A1911" s="40"/>
      <c r="B1911" s="41"/>
      <c r="C1911" s="42"/>
      <c r="D1911" s="219" t="s">
        <v>130</v>
      </c>
      <c r="E1911" s="42"/>
      <c r="F1911" s="220" t="s">
        <v>1570</v>
      </c>
      <c r="G1911" s="42"/>
      <c r="H1911" s="42"/>
      <c r="I1911" s="221"/>
      <c r="J1911" s="42"/>
      <c r="K1911" s="42"/>
      <c r="L1911" s="46"/>
      <c r="M1911" s="222"/>
      <c r="N1911" s="223"/>
      <c r="O1911" s="86"/>
      <c r="P1911" s="86"/>
      <c r="Q1911" s="86"/>
      <c r="R1911" s="86"/>
      <c r="S1911" s="86"/>
      <c r="T1911" s="87"/>
      <c r="U1911" s="40"/>
      <c r="V1911" s="40"/>
      <c r="W1911" s="40"/>
      <c r="X1911" s="40"/>
      <c r="Y1911" s="40"/>
      <c r="Z1911" s="40"/>
      <c r="AA1911" s="40"/>
      <c r="AB1911" s="40"/>
      <c r="AC1911" s="40"/>
      <c r="AD1911" s="40"/>
      <c r="AE1911" s="40"/>
      <c r="AT1911" s="19" t="s">
        <v>130</v>
      </c>
      <c r="AU1911" s="19" t="s">
        <v>85</v>
      </c>
    </row>
    <row r="1912" s="13" customFormat="1">
      <c r="A1912" s="13"/>
      <c r="B1912" s="224"/>
      <c r="C1912" s="225"/>
      <c r="D1912" s="226" t="s">
        <v>132</v>
      </c>
      <c r="E1912" s="227" t="s">
        <v>19</v>
      </c>
      <c r="F1912" s="228" t="s">
        <v>133</v>
      </c>
      <c r="G1912" s="225"/>
      <c r="H1912" s="227" t="s">
        <v>19</v>
      </c>
      <c r="I1912" s="229"/>
      <c r="J1912" s="225"/>
      <c r="K1912" s="225"/>
      <c r="L1912" s="230"/>
      <c r="M1912" s="231"/>
      <c r="N1912" s="232"/>
      <c r="O1912" s="232"/>
      <c r="P1912" s="232"/>
      <c r="Q1912" s="232"/>
      <c r="R1912" s="232"/>
      <c r="S1912" s="232"/>
      <c r="T1912" s="23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T1912" s="234" t="s">
        <v>132</v>
      </c>
      <c r="AU1912" s="234" t="s">
        <v>85</v>
      </c>
      <c r="AV1912" s="13" t="s">
        <v>83</v>
      </c>
      <c r="AW1912" s="13" t="s">
        <v>37</v>
      </c>
      <c r="AX1912" s="13" t="s">
        <v>75</v>
      </c>
      <c r="AY1912" s="234" t="s">
        <v>122</v>
      </c>
    </row>
    <row r="1913" s="13" customFormat="1">
      <c r="A1913" s="13"/>
      <c r="B1913" s="224"/>
      <c r="C1913" s="225"/>
      <c r="D1913" s="226" t="s">
        <v>132</v>
      </c>
      <c r="E1913" s="227" t="s">
        <v>19</v>
      </c>
      <c r="F1913" s="228" t="s">
        <v>1471</v>
      </c>
      <c r="G1913" s="225"/>
      <c r="H1913" s="227" t="s">
        <v>19</v>
      </c>
      <c r="I1913" s="229"/>
      <c r="J1913" s="225"/>
      <c r="K1913" s="225"/>
      <c r="L1913" s="230"/>
      <c r="M1913" s="231"/>
      <c r="N1913" s="232"/>
      <c r="O1913" s="232"/>
      <c r="P1913" s="232"/>
      <c r="Q1913" s="232"/>
      <c r="R1913" s="232"/>
      <c r="S1913" s="232"/>
      <c r="T1913" s="23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T1913" s="234" t="s">
        <v>132</v>
      </c>
      <c r="AU1913" s="234" t="s">
        <v>85</v>
      </c>
      <c r="AV1913" s="13" t="s">
        <v>83</v>
      </c>
      <c r="AW1913" s="13" t="s">
        <v>37</v>
      </c>
      <c r="AX1913" s="13" t="s">
        <v>75</v>
      </c>
      <c r="AY1913" s="234" t="s">
        <v>122</v>
      </c>
    </row>
    <row r="1914" s="14" customFormat="1">
      <c r="A1914" s="14"/>
      <c r="B1914" s="235"/>
      <c r="C1914" s="236"/>
      <c r="D1914" s="226" t="s">
        <v>132</v>
      </c>
      <c r="E1914" s="237" t="s">
        <v>19</v>
      </c>
      <c r="F1914" s="238" t="s">
        <v>999</v>
      </c>
      <c r="G1914" s="236"/>
      <c r="H1914" s="239">
        <v>304</v>
      </c>
      <c r="I1914" s="240"/>
      <c r="J1914" s="236"/>
      <c r="K1914" s="236"/>
      <c r="L1914" s="241"/>
      <c r="M1914" s="242"/>
      <c r="N1914" s="243"/>
      <c r="O1914" s="243"/>
      <c r="P1914" s="243"/>
      <c r="Q1914" s="243"/>
      <c r="R1914" s="243"/>
      <c r="S1914" s="243"/>
      <c r="T1914" s="244"/>
      <c r="U1914" s="14"/>
      <c r="V1914" s="14"/>
      <c r="W1914" s="14"/>
      <c r="X1914" s="14"/>
      <c r="Y1914" s="14"/>
      <c r="Z1914" s="14"/>
      <c r="AA1914" s="14"/>
      <c r="AB1914" s="14"/>
      <c r="AC1914" s="14"/>
      <c r="AD1914" s="14"/>
      <c r="AE1914" s="14"/>
      <c r="AT1914" s="245" t="s">
        <v>132</v>
      </c>
      <c r="AU1914" s="245" t="s">
        <v>85</v>
      </c>
      <c r="AV1914" s="14" t="s">
        <v>85</v>
      </c>
      <c r="AW1914" s="14" t="s">
        <v>37</v>
      </c>
      <c r="AX1914" s="14" t="s">
        <v>75</v>
      </c>
      <c r="AY1914" s="245" t="s">
        <v>122</v>
      </c>
    </row>
    <row r="1915" s="15" customFormat="1">
      <c r="A1915" s="15"/>
      <c r="B1915" s="246"/>
      <c r="C1915" s="247"/>
      <c r="D1915" s="226" t="s">
        <v>132</v>
      </c>
      <c r="E1915" s="248" t="s">
        <v>19</v>
      </c>
      <c r="F1915" s="249" t="s">
        <v>140</v>
      </c>
      <c r="G1915" s="247"/>
      <c r="H1915" s="250">
        <v>304</v>
      </c>
      <c r="I1915" s="251"/>
      <c r="J1915" s="247"/>
      <c r="K1915" s="247"/>
      <c r="L1915" s="252"/>
      <c r="M1915" s="253"/>
      <c r="N1915" s="254"/>
      <c r="O1915" s="254"/>
      <c r="P1915" s="254"/>
      <c r="Q1915" s="254"/>
      <c r="R1915" s="254"/>
      <c r="S1915" s="254"/>
      <c r="T1915" s="255"/>
      <c r="U1915" s="15"/>
      <c r="V1915" s="15"/>
      <c r="W1915" s="15"/>
      <c r="X1915" s="15"/>
      <c r="Y1915" s="15"/>
      <c r="Z1915" s="15"/>
      <c r="AA1915" s="15"/>
      <c r="AB1915" s="15"/>
      <c r="AC1915" s="15"/>
      <c r="AD1915" s="15"/>
      <c r="AE1915" s="15"/>
      <c r="AT1915" s="256" t="s">
        <v>132</v>
      </c>
      <c r="AU1915" s="256" t="s">
        <v>85</v>
      </c>
      <c r="AV1915" s="15" t="s">
        <v>129</v>
      </c>
      <c r="AW1915" s="15" t="s">
        <v>37</v>
      </c>
      <c r="AX1915" s="15" t="s">
        <v>83</v>
      </c>
      <c r="AY1915" s="256" t="s">
        <v>122</v>
      </c>
    </row>
    <row r="1916" s="2" customFormat="1" ht="16.5" customHeight="1">
      <c r="A1916" s="40"/>
      <c r="B1916" s="41"/>
      <c r="C1916" s="257" t="s">
        <v>859</v>
      </c>
      <c r="D1916" s="257" t="s">
        <v>205</v>
      </c>
      <c r="E1916" s="258" t="s">
        <v>1571</v>
      </c>
      <c r="F1916" s="259" t="s">
        <v>1572</v>
      </c>
      <c r="G1916" s="260" t="s">
        <v>321</v>
      </c>
      <c r="H1916" s="261">
        <v>304</v>
      </c>
      <c r="I1916" s="262"/>
      <c r="J1916" s="263">
        <f>ROUND(I1916*H1916,2)</f>
        <v>0</v>
      </c>
      <c r="K1916" s="259" t="s">
        <v>128</v>
      </c>
      <c r="L1916" s="264"/>
      <c r="M1916" s="265" t="s">
        <v>19</v>
      </c>
      <c r="N1916" s="266" t="s">
        <v>46</v>
      </c>
      <c r="O1916" s="86"/>
      <c r="P1916" s="215">
        <f>O1916*H1916</f>
        <v>0</v>
      </c>
      <c r="Q1916" s="215">
        <v>0</v>
      </c>
      <c r="R1916" s="215">
        <f>Q1916*H1916</f>
        <v>0</v>
      </c>
      <c r="S1916" s="215">
        <v>0</v>
      </c>
      <c r="T1916" s="216">
        <f>S1916*H1916</f>
        <v>0</v>
      </c>
      <c r="U1916" s="40"/>
      <c r="V1916" s="40"/>
      <c r="W1916" s="40"/>
      <c r="X1916" s="40"/>
      <c r="Y1916" s="40"/>
      <c r="Z1916" s="40"/>
      <c r="AA1916" s="40"/>
      <c r="AB1916" s="40"/>
      <c r="AC1916" s="40"/>
      <c r="AD1916" s="40"/>
      <c r="AE1916" s="40"/>
      <c r="AR1916" s="217" t="s">
        <v>513</v>
      </c>
      <c r="AT1916" s="217" t="s">
        <v>205</v>
      </c>
      <c r="AU1916" s="217" t="s">
        <v>85</v>
      </c>
      <c r="AY1916" s="19" t="s">
        <v>122</v>
      </c>
      <c r="BE1916" s="218">
        <f>IF(N1916="základní",J1916,0)</f>
        <v>0</v>
      </c>
      <c r="BF1916" s="218">
        <f>IF(N1916="snížená",J1916,0)</f>
        <v>0</v>
      </c>
      <c r="BG1916" s="218">
        <f>IF(N1916="zákl. přenesená",J1916,0)</f>
        <v>0</v>
      </c>
      <c r="BH1916" s="218">
        <f>IF(N1916="sníž. přenesená",J1916,0)</f>
        <v>0</v>
      </c>
      <c r="BI1916" s="218">
        <f>IF(N1916="nulová",J1916,0)</f>
        <v>0</v>
      </c>
      <c r="BJ1916" s="19" t="s">
        <v>83</v>
      </c>
      <c r="BK1916" s="218">
        <f>ROUND(I1916*H1916,2)</f>
        <v>0</v>
      </c>
      <c r="BL1916" s="19" t="s">
        <v>327</v>
      </c>
      <c r="BM1916" s="217" t="s">
        <v>1573</v>
      </c>
    </row>
    <row r="1917" s="13" customFormat="1">
      <c r="A1917" s="13"/>
      <c r="B1917" s="224"/>
      <c r="C1917" s="225"/>
      <c r="D1917" s="226" t="s">
        <v>132</v>
      </c>
      <c r="E1917" s="227" t="s">
        <v>19</v>
      </c>
      <c r="F1917" s="228" t="s">
        <v>133</v>
      </c>
      <c r="G1917" s="225"/>
      <c r="H1917" s="227" t="s">
        <v>19</v>
      </c>
      <c r="I1917" s="229"/>
      <c r="J1917" s="225"/>
      <c r="K1917" s="225"/>
      <c r="L1917" s="230"/>
      <c r="M1917" s="231"/>
      <c r="N1917" s="232"/>
      <c r="O1917" s="232"/>
      <c r="P1917" s="232"/>
      <c r="Q1917" s="232"/>
      <c r="R1917" s="232"/>
      <c r="S1917" s="232"/>
      <c r="T1917" s="23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T1917" s="234" t="s">
        <v>132</v>
      </c>
      <c r="AU1917" s="234" t="s">
        <v>85</v>
      </c>
      <c r="AV1917" s="13" t="s">
        <v>83</v>
      </c>
      <c r="AW1917" s="13" t="s">
        <v>37</v>
      </c>
      <c r="AX1917" s="13" t="s">
        <v>75</v>
      </c>
      <c r="AY1917" s="234" t="s">
        <v>122</v>
      </c>
    </row>
    <row r="1918" s="13" customFormat="1">
      <c r="A1918" s="13"/>
      <c r="B1918" s="224"/>
      <c r="C1918" s="225"/>
      <c r="D1918" s="226" t="s">
        <v>132</v>
      </c>
      <c r="E1918" s="227" t="s">
        <v>19</v>
      </c>
      <c r="F1918" s="228" t="s">
        <v>1471</v>
      </c>
      <c r="G1918" s="225"/>
      <c r="H1918" s="227" t="s">
        <v>19</v>
      </c>
      <c r="I1918" s="229"/>
      <c r="J1918" s="225"/>
      <c r="K1918" s="225"/>
      <c r="L1918" s="230"/>
      <c r="M1918" s="231"/>
      <c r="N1918" s="232"/>
      <c r="O1918" s="232"/>
      <c r="P1918" s="232"/>
      <c r="Q1918" s="232"/>
      <c r="R1918" s="232"/>
      <c r="S1918" s="232"/>
      <c r="T1918" s="23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T1918" s="234" t="s">
        <v>132</v>
      </c>
      <c r="AU1918" s="234" t="s">
        <v>85</v>
      </c>
      <c r="AV1918" s="13" t="s">
        <v>83</v>
      </c>
      <c r="AW1918" s="13" t="s">
        <v>37</v>
      </c>
      <c r="AX1918" s="13" t="s">
        <v>75</v>
      </c>
      <c r="AY1918" s="234" t="s">
        <v>122</v>
      </c>
    </row>
    <row r="1919" s="14" customFormat="1">
      <c r="A1919" s="14"/>
      <c r="B1919" s="235"/>
      <c r="C1919" s="236"/>
      <c r="D1919" s="226" t="s">
        <v>132</v>
      </c>
      <c r="E1919" s="237" t="s">
        <v>19</v>
      </c>
      <c r="F1919" s="238" t="s">
        <v>999</v>
      </c>
      <c r="G1919" s="236"/>
      <c r="H1919" s="239">
        <v>304</v>
      </c>
      <c r="I1919" s="240"/>
      <c r="J1919" s="236"/>
      <c r="K1919" s="236"/>
      <c r="L1919" s="241"/>
      <c r="M1919" s="242"/>
      <c r="N1919" s="243"/>
      <c r="O1919" s="243"/>
      <c r="P1919" s="243"/>
      <c r="Q1919" s="243"/>
      <c r="R1919" s="243"/>
      <c r="S1919" s="243"/>
      <c r="T1919" s="244"/>
      <c r="U1919" s="14"/>
      <c r="V1919" s="14"/>
      <c r="W1919" s="14"/>
      <c r="X1919" s="14"/>
      <c r="Y1919" s="14"/>
      <c r="Z1919" s="14"/>
      <c r="AA1919" s="14"/>
      <c r="AB1919" s="14"/>
      <c r="AC1919" s="14"/>
      <c r="AD1919" s="14"/>
      <c r="AE1919" s="14"/>
      <c r="AT1919" s="245" t="s">
        <v>132</v>
      </c>
      <c r="AU1919" s="245" t="s">
        <v>85</v>
      </c>
      <c r="AV1919" s="14" t="s">
        <v>85</v>
      </c>
      <c r="AW1919" s="14" t="s">
        <v>37</v>
      </c>
      <c r="AX1919" s="14" t="s">
        <v>75</v>
      </c>
      <c r="AY1919" s="245" t="s">
        <v>122</v>
      </c>
    </row>
    <row r="1920" s="15" customFormat="1">
      <c r="A1920" s="15"/>
      <c r="B1920" s="246"/>
      <c r="C1920" s="247"/>
      <c r="D1920" s="226" t="s">
        <v>132</v>
      </c>
      <c r="E1920" s="248" t="s">
        <v>19</v>
      </c>
      <c r="F1920" s="249" t="s">
        <v>140</v>
      </c>
      <c r="G1920" s="247"/>
      <c r="H1920" s="250">
        <v>304</v>
      </c>
      <c r="I1920" s="251"/>
      <c r="J1920" s="247"/>
      <c r="K1920" s="247"/>
      <c r="L1920" s="252"/>
      <c r="M1920" s="253"/>
      <c r="N1920" s="254"/>
      <c r="O1920" s="254"/>
      <c r="P1920" s="254"/>
      <c r="Q1920" s="254"/>
      <c r="R1920" s="254"/>
      <c r="S1920" s="254"/>
      <c r="T1920" s="255"/>
      <c r="U1920" s="15"/>
      <c r="V1920" s="15"/>
      <c r="W1920" s="15"/>
      <c r="X1920" s="15"/>
      <c r="Y1920" s="15"/>
      <c r="Z1920" s="15"/>
      <c r="AA1920" s="15"/>
      <c r="AB1920" s="15"/>
      <c r="AC1920" s="15"/>
      <c r="AD1920" s="15"/>
      <c r="AE1920" s="15"/>
      <c r="AT1920" s="256" t="s">
        <v>132</v>
      </c>
      <c r="AU1920" s="256" t="s">
        <v>85</v>
      </c>
      <c r="AV1920" s="15" t="s">
        <v>129</v>
      </c>
      <c r="AW1920" s="15" t="s">
        <v>37</v>
      </c>
      <c r="AX1920" s="15" t="s">
        <v>83</v>
      </c>
      <c r="AY1920" s="256" t="s">
        <v>122</v>
      </c>
    </row>
    <row r="1921" s="2" customFormat="1" ht="24.15" customHeight="1">
      <c r="A1921" s="40"/>
      <c r="B1921" s="41"/>
      <c r="C1921" s="206" t="s">
        <v>1574</v>
      </c>
      <c r="D1921" s="206" t="s">
        <v>124</v>
      </c>
      <c r="E1921" s="207" t="s">
        <v>1575</v>
      </c>
      <c r="F1921" s="208" t="s">
        <v>1576</v>
      </c>
      <c r="G1921" s="209" t="s">
        <v>321</v>
      </c>
      <c r="H1921" s="210">
        <v>10.5</v>
      </c>
      <c r="I1921" s="211"/>
      <c r="J1921" s="212">
        <f>ROUND(I1921*H1921,2)</f>
        <v>0</v>
      </c>
      <c r="K1921" s="208" t="s">
        <v>128</v>
      </c>
      <c r="L1921" s="46"/>
      <c r="M1921" s="213" t="s">
        <v>19</v>
      </c>
      <c r="N1921" s="214" t="s">
        <v>46</v>
      </c>
      <c r="O1921" s="86"/>
      <c r="P1921" s="215">
        <f>O1921*H1921</f>
        <v>0</v>
      </c>
      <c r="Q1921" s="215">
        <v>0</v>
      </c>
      <c r="R1921" s="215">
        <f>Q1921*H1921</f>
        <v>0</v>
      </c>
      <c r="S1921" s="215">
        <v>0</v>
      </c>
      <c r="T1921" s="216">
        <f>S1921*H1921</f>
        <v>0</v>
      </c>
      <c r="U1921" s="40"/>
      <c r="V1921" s="40"/>
      <c r="W1921" s="40"/>
      <c r="X1921" s="40"/>
      <c r="Y1921" s="40"/>
      <c r="Z1921" s="40"/>
      <c r="AA1921" s="40"/>
      <c r="AB1921" s="40"/>
      <c r="AC1921" s="40"/>
      <c r="AD1921" s="40"/>
      <c r="AE1921" s="40"/>
      <c r="AR1921" s="217" t="s">
        <v>327</v>
      </c>
      <c r="AT1921" s="217" t="s">
        <v>124</v>
      </c>
      <c r="AU1921" s="217" t="s">
        <v>85</v>
      </c>
      <c r="AY1921" s="19" t="s">
        <v>122</v>
      </c>
      <c r="BE1921" s="218">
        <f>IF(N1921="základní",J1921,0)</f>
        <v>0</v>
      </c>
      <c r="BF1921" s="218">
        <f>IF(N1921="snížená",J1921,0)</f>
        <v>0</v>
      </c>
      <c r="BG1921" s="218">
        <f>IF(N1921="zákl. přenesená",J1921,0)</f>
        <v>0</v>
      </c>
      <c r="BH1921" s="218">
        <f>IF(N1921="sníž. přenesená",J1921,0)</f>
        <v>0</v>
      </c>
      <c r="BI1921" s="218">
        <f>IF(N1921="nulová",J1921,0)</f>
        <v>0</v>
      </c>
      <c r="BJ1921" s="19" t="s">
        <v>83</v>
      </c>
      <c r="BK1921" s="218">
        <f>ROUND(I1921*H1921,2)</f>
        <v>0</v>
      </c>
      <c r="BL1921" s="19" t="s">
        <v>327</v>
      </c>
      <c r="BM1921" s="217" t="s">
        <v>1577</v>
      </c>
    </row>
    <row r="1922" s="2" customFormat="1">
      <c r="A1922" s="40"/>
      <c r="B1922" s="41"/>
      <c r="C1922" s="42"/>
      <c r="D1922" s="219" t="s">
        <v>130</v>
      </c>
      <c r="E1922" s="42"/>
      <c r="F1922" s="220" t="s">
        <v>1578</v>
      </c>
      <c r="G1922" s="42"/>
      <c r="H1922" s="42"/>
      <c r="I1922" s="221"/>
      <c r="J1922" s="42"/>
      <c r="K1922" s="42"/>
      <c r="L1922" s="46"/>
      <c r="M1922" s="222"/>
      <c r="N1922" s="223"/>
      <c r="O1922" s="86"/>
      <c r="P1922" s="86"/>
      <c r="Q1922" s="86"/>
      <c r="R1922" s="86"/>
      <c r="S1922" s="86"/>
      <c r="T1922" s="87"/>
      <c r="U1922" s="40"/>
      <c r="V1922" s="40"/>
      <c r="W1922" s="40"/>
      <c r="X1922" s="40"/>
      <c r="Y1922" s="40"/>
      <c r="Z1922" s="40"/>
      <c r="AA1922" s="40"/>
      <c r="AB1922" s="40"/>
      <c r="AC1922" s="40"/>
      <c r="AD1922" s="40"/>
      <c r="AE1922" s="40"/>
      <c r="AT1922" s="19" t="s">
        <v>130</v>
      </c>
      <c r="AU1922" s="19" t="s">
        <v>85</v>
      </c>
    </row>
    <row r="1923" s="13" customFormat="1">
      <c r="A1923" s="13"/>
      <c r="B1923" s="224"/>
      <c r="C1923" s="225"/>
      <c r="D1923" s="226" t="s">
        <v>132</v>
      </c>
      <c r="E1923" s="227" t="s">
        <v>19</v>
      </c>
      <c r="F1923" s="228" t="s">
        <v>407</v>
      </c>
      <c r="G1923" s="225"/>
      <c r="H1923" s="227" t="s">
        <v>19</v>
      </c>
      <c r="I1923" s="229"/>
      <c r="J1923" s="225"/>
      <c r="K1923" s="225"/>
      <c r="L1923" s="230"/>
      <c r="M1923" s="231"/>
      <c r="N1923" s="232"/>
      <c r="O1923" s="232"/>
      <c r="P1923" s="232"/>
      <c r="Q1923" s="232"/>
      <c r="R1923" s="232"/>
      <c r="S1923" s="232"/>
      <c r="T1923" s="23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34" t="s">
        <v>132</v>
      </c>
      <c r="AU1923" s="234" t="s">
        <v>85</v>
      </c>
      <c r="AV1923" s="13" t="s">
        <v>83</v>
      </c>
      <c r="AW1923" s="13" t="s">
        <v>37</v>
      </c>
      <c r="AX1923" s="13" t="s">
        <v>75</v>
      </c>
      <c r="AY1923" s="234" t="s">
        <v>122</v>
      </c>
    </row>
    <row r="1924" s="13" customFormat="1">
      <c r="A1924" s="13"/>
      <c r="B1924" s="224"/>
      <c r="C1924" s="225"/>
      <c r="D1924" s="226" t="s">
        <v>132</v>
      </c>
      <c r="E1924" s="227" t="s">
        <v>19</v>
      </c>
      <c r="F1924" s="228" t="s">
        <v>1579</v>
      </c>
      <c r="G1924" s="225"/>
      <c r="H1924" s="227" t="s">
        <v>19</v>
      </c>
      <c r="I1924" s="229"/>
      <c r="J1924" s="225"/>
      <c r="K1924" s="225"/>
      <c r="L1924" s="230"/>
      <c r="M1924" s="231"/>
      <c r="N1924" s="232"/>
      <c r="O1924" s="232"/>
      <c r="P1924" s="232"/>
      <c r="Q1924" s="232"/>
      <c r="R1924" s="232"/>
      <c r="S1924" s="232"/>
      <c r="T1924" s="23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34" t="s">
        <v>132</v>
      </c>
      <c r="AU1924" s="234" t="s">
        <v>85</v>
      </c>
      <c r="AV1924" s="13" t="s">
        <v>83</v>
      </c>
      <c r="AW1924" s="13" t="s">
        <v>37</v>
      </c>
      <c r="AX1924" s="13" t="s">
        <v>75</v>
      </c>
      <c r="AY1924" s="234" t="s">
        <v>122</v>
      </c>
    </row>
    <row r="1925" s="14" customFormat="1">
      <c r="A1925" s="14"/>
      <c r="B1925" s="235"/>
      <c r="C1925" s="236"/>
      <c r="D1925" s="226" t="s">
        <v>132</v>
      </c>
      <c r="E1925" s="237" t="s">
        <v>19</v>
      </c>
      <c r="F1925" s="238" t="s">
        <v>1580</v>
      </c>
      <c r="G1925" s="236"/>
      <c r="H1925" s="239">
        <v>10.5</v>
      </c>
      <c r="I1925" s="240"/>
      <c r="J1925" s="236"/>
      <c r="K1925" s="236"/>
      <c r="L1925" s="241"/>
      <c r="M1925" s="242"/>
      <c r="N1925" s="243"/>
      <c r="O1925" s="243"/>
      <c r="P1925" s="243"/>
      <c r="Q1925" s="243"/>
      <c r="R1925" s="243"/>
      <c r="S1925" s="243"/>
      <c r="T1925" s="244"/>
      <c r="U1925" s="14"/>
      <c r="V1925" s="14"/>
      <c r="W1925" s="14"/>
      <c r="X1925" s="14"/>
      <c r="Y1925" s="14"/>
      <c r="Z1925" s="14"/>
      <c r="AA1925" s="14"/>
      <c r="AB1925" s="14"/>
      <c r="AC1925" s="14"/>
      <c r="AD1925" s="14"/>
      <c r="AE1925" s="14"/>
      <c r="AT1925" s="245" t="s">
        <v>132</v>
      </c>
      <c r="AU1925" s="245" t="s">
        <v>85</v>
      </c>
      <c r="AV1925" s="14" t="s">
        <v>85</v>
      </c>
      <c r="AW1925" s="14" t="s">
        <v>37</v>
      </c>
      <c r="AX1925" s="14" t="s">
        <v>75</v>
      </c>
      <c r="AY1925" s="245" t="s">
        <v>122</v>
      </c>
    </row>
    <row r="1926" s="15" customFormat="1">
      <c r="A1926" s="15"/>
      <c r="B1926" s="246"/>
      <c r="C1926" s="247"/>
      <c r="D1926" s="226" t="s">
        <v>132</v>
      </c>
      <c r="E1926" s="248" t="s">
        <v>19</v>
      </c>
      <c r="F1926" s="249" t="s">
        <v>140</v>
      </c>
      <c r="G1926" s="247"/>
      <c r="H1926" s="250">
        <v>10.5</v>
      </c>
      <c r="I1926" s="251"/>
      <c r="J1926" s="247"/>
      <c r="K1926" s="247"/>
      <c r="L1926" s="252"/>
      <c r="M1926" s="253"/>
      <c r="N1926" s="254"/>
      <c r="O1926" s="254"/>
      <c r="P1926" s="254"/>
      <c r="Q1926" s="254"/>
      <c r="R1926" s="254"/>
      <c r="S1926" s="254"/>
      <c r="T1926" s="255"/>
      <c r="U1926" s="15"/>
      <c r="V1926" s="15"/>
      <c r="W1926" s="15"/>
      <c r="X1926" s="15"/>
      <c r="Y1926" s="15"/>
      <c r="Z1926" s="15"/>
      <c r="AA1926" s="15"/>
      <c r="AB1926" s="15"/>
      <c r="AC1926" s="15"/>
      <c r="AD1926" s="15"/>
      <c r="AE1926" s="15"/>
      <c r="AT1926" s="256" t="s">
        <v>132</v>
      </c>
      <c r="AU1926" s="256" t="s">
        <v>85</v>
      </c>
      <c r="AV1926" s="15" t="s">
        <v>129</v>
      </c>
      <c r="AW1926" s="15" t="s">
        <v>37</v>
      </c>
      <c r="AX1926" s="15" t="s">
        <v>83</v>
      </c>
      <c r="AY1926" s="256" t="s">
        <v>122</v>
      </c>
    </row>
    <row r="1927" s="2" customFormat="1" ht="16.5" customHeight="1">
      <c r="A1927" s="40"/>
      <c r="B1927" s="41"/>
      <c r="C1927" s="257" t="s">
        <v>864</v>
      </c>
      <c r="D1927" s="257" t="s">
        <v>205</v>
      </c>
      <c r="E1927" s="258" t="s">
        <v>1581</v>
      </c>
      <c r="F1927" s="259" t="s">
        <v>1582</v>
      </c>
      <c r="G1927" s="260" t="s">
        <v>321</v>
      </c>
      <c r="H1927" s="261">
        <v>9</v>
      </c>
      <c r="I1927" s="262"/>
      <c r="J1927" s="263">
        <f>ROUND(I1927*H1927,2)</f>
        <v>0</v>
      </c>
      <c r="K1927" s="259" t="s">
        <v>179</v>
      </c>
      <c r="L1927" s="264"/>
      <c r="M1927" s="265" t="s">
        <v>19</v>
      </c>
      <c r="N1927" s="266" t="s">
        <v>46</v>
      </c>
      <c r="O1927" s="86"/>
      <c r="P1927" s="215">
        <f>O1927*H1927</f>
        <v>0</v>
      </c>
      <c r="Q1927" s="215">
        <v>0</v>
      </c>
      <c r="R1927" s="215">
        <f>Q1927*H1927</f>
        <v>0</v>
      </c>
      <c r="S1927" s="215">
        <v>0</v>
      </c>
      <c r="T1927" s="216">
        <f>S1927*H1927</f>
        <v>0</v>
      </c>
      <c r="U1927" s="40"/>
      <c r="V1927" s="40"/>
      <c r="W1927" s="40"/>
      <c r="X1927" s="40"/>
      <c r="Y1927" s="40"/>
      <c r="Z1927" s="40"/>
      <c r="AA1927" s="40"/>
      <c r="AB1927" s="40"/>
      <c r="AC1927" s="40"/>
      <c r="AD1927" s="40"/>
      <c r="AE1927" s="40"/>
      <c r="AR1927" s="217" t="s">
        <v>513</v>
      </c>
      <c r="AT1927" s="217" t="s">
        <v>205</v>
      </c>
      <c r="AU1927" s="217" t="s">
        <v>85</v>
      </c>
      <c r="AY1927" s="19" t="s">
        <v>122</v>
      </c>
      <c r="BE1927" s="218">
        <f>IF(N1927="základní",J1927,0)</f>
        <v>0</v>
      </c>
      <c r="BF1927" s="218">
        <f>IF(N1927="snížená",J1927,0)</f>
        <v>0</v>
      </c>
      <c r="BG1927" s="218">
        <f>IF(N1927="zákl. přenesená",J1927,0)</f>
        <v>0</v>
      </c>
      <c r="BH1927" s="218">
        <f>IF(N1927="sníž. přenesená",J1927,0)</f>
        <v>0</v>
      </c>
      <c r="BI1927" s="218">
        <f>IF(N1927="nulová",J1927,0)</f>
        <v>0</v>
      </c>
      <c r="BJ1927" s="19" t="s">
        <v>83</v>
      </c>
      <c r="BK1927" s="218">
        <f>ROUND(I1927*H1927,2)</f>
        <v>0</v>
      </c>
      <c r="BL1927" s="19" t="s">
        <v>327</v>
      </c>
      <c r="BM1927" s="217" t="s">
        <v>1583</v>
      </c>
    </row>
    <row r="1928" s="13" customFormat="1">
      <c r="A1928" s="13"/>
      <c r="B1928" s="224"/>
      <c r="C1928" s="225"/>
      <c r="D1928" s="226" t="s">
        <v>132</v>
      </c>
      <c r="E1928" s="227" t="s">
        <v>19</v>
      </c>
      <c r="F1928" s="228" t="s">
        <v>421</v>
      </c>
      <c r="G1928" s="225"/>
      <c r="H1928" s="227" t="s">
        <v>19</v>
      </c>
      <c r="I1928" s="229"/>
      <c r="J1928" s="225"/>
      <c r="K1928" s="225"/>
      <c r="L1928" s="230"/>
      <c r="M1928" s="231"/>
      <c r="N1928" s="232"/>
      <c r="O1928" s="232"/>
      <c r="P1928" s="232"/>
      <c r="Q1928" s="232"/>
      <c r="R1928" s="232"/>
      <c r="S1928" s="232"/>
      <c r="T1928" s="23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34" t="s">
        <v>132</v>
      </c>
      <c r="AU1928" s="234" t="s">
        <v>85</v>
      </c>
      <c r="AV1928" s="13" t="s">
        <v>83</v>
      </c>
      <c r="AW1928" s="13" t="s">
        <v>37</v>
      </c>
      <c r="AX1928" s="13" t="s">
        <v>75</v>
      </c>
      <c r="AY1928" s="234" t="s">
        <v>122</v>
      </c>
    </row>
    <row r="1929" s="13" customFormat="1">
      <c r="A1929" s="13"/>
      <c r="B1929" s="224"/>
      <c r="C1929" s="225"/>
      <c r="D1929" s="226" t="s">
        <v>132</v>
      </c>
      <c r="E1929" s="227" t="s">
        <v>19</v>
      </c>
      <c r="F1929" s="228" t="s">
        <v>1584</v>
      </c>
      <c r="G1929" s="225"/>
      <c r="H1929" s="227" t="s">
        <v>19</v>
      </c>
      <c r="I1929" s="229"/>
      <c r="J1929" s="225"/>
      <c r="K1929" s="225"/>
      <c r="L1929" s="230"/>
      <c r="M1929" s="231"/>
      <c r="N1929" s="232"/>
      <c r="O1929" s="232"/>
      <c r="P1929" s="232"/>
      <c r="Q1929" s="232"/>
      <c r="R1929" s="232"/>
      <c r="S1929" s="232"/>
      <c r="T1929" s="23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T1929" s="234" t="s">
        <v>132</v>
      </c>
      <c r="AU1929" s="234" t="s">
        <v>85</v>
      </c>
      <c r="AV1929" s="13" t="s">
        <v>83</v>
      </c>
      <c r="AW1929" s="13" t="s">
        <v>37</v>
      </c>
      <c r="AX1929" s="13" t="s">
        <v>75</v>
      </c>
      <c r="AY1929" s="234" t="s">
        <v>122</v>
      </c>
    </row>
    <row r="1930" s="14" customFormat="1">
      <c r="A1930" s="14"/>
      <c r="B1930" s="235"/>
      <c r="C1930" s="236"/>
      <c r="D1930" s="226" t="s">
        <v>132</v>
      </c>
      <c r="E1930" s="237" t="s">
        <v>19</v>
      </c>
      <c r="F1930" s="238" t="s">
        <v>1585</v>
      </c>
      <c r="G1930" s="236"/>
      <c r="H1930" s="239">
        <v>9</v>
      </c>
      <c r="I1930" s="240"/>
      <c r="J1930" s="236"/>
      <c r="K1930" s="236"/>
      <c r="L1930" s="241"/>
      <c r="M1930" s="242"/>
      <c r="N1930" s="243"/>
      <c r="O1930" s="243"/>
      <c r="P1930" s="243"/>
      <c r="Q1930" s="243"/>
      <c r="R1930" s="243"/>
      <c r="S1930" s="243"/>
      <c r="T1930" s="244"/>
      <c r="U1930" s="14"/>
      <c r="V1930" s="14"/>
      <c r="W1930" s="14"/>
      <c r="X1930" s="14"/>
      <c r="Y1930" s="14"/>
      <c r="Z1930" s="14"/>
      <c r="AA1930" s="14"/>
      <c r="AB1930" s="14"/>
      <c r="AC1930" s="14"/>
      <c r="AD1930" s="14"/>
      <c r="AE1930" s="14"/>
      <c r="AT1930" s="245" t="s">
        <v>132</v>
      </c>
      <c r="AU1930" s="245" t="s">
        <v>85</v>
      </c>
      <c r="AV1930" s="14" t="s">
        <v>85</v>
      </c>
      <c r="AW1930" s="14" t="s">
        <v>37</v>
      </c>
      <c r="AX1930" s="14" t="s">
        <v>75</v>
      </c>
      <c r="AY1930" s="245" t="s">
        <v>122</v>
      </c>
    </row>
    <row r="1931" s="15" customFormat="1">
      <c r="A1931" s="15"/>
      <c r="B1931" s="246"/>
      <c r="C1931" s="247"/>
      <c r="D1931" s="226" t="s">
        <v>132</v>
      </c>
      <c r="E1931" s="248" t="s">
        <v>19</v>
      </c>
      <c r="F1931" s="249" t="s">
        <v>140</v>
      </c>
      <c r="G1931" s="247"/>
      <c r="H1931" s="250">
        <v>9</v>
      </c>
      <c r="I1931" s="251"/>
      <c r="J1931" s="247"/>
      <c r="K1931" s="247"/>
      <c r="L1931" s="252"/>
      <c r="M1931" s="253"/>
      <c r="N1931" s="254"/>
      <c r="O1931" s="254"/>
      <c r="P1931" s="254"/>
      <c r="Q1931" s="254"/>
      <c r="R1931" s="254"/>
      <c r="S1931" s="254"/>
      <c r="T1931" s="255"/>
      <c r="U1931" s="15"/>
      <c r="V1931" s="15"/>
      <c r="W1931" s="15"/>
      <c r="X1931" s="15"/>
      <c r="Y1931" s="15"/>
      <c r="Z1931" s="15"/>
      <c r="AA1931" s="15"/>
      <c r="AB1931" s="15"/>
      <c r="AC1931" s="15"/>
      <c r="AD1931" s="15"/>
      <c r="AE1931" s="15"/>
      <c r="AT1931" s="256" t="s">
        <v>132</v>
      </c>
      <c r="AU1931" s="256" t="s">
        <v>85</v>
      </c>
      <c r="AV1931" s="15" t="s">
        <v>129</v>
      </c>
      <c r="AW1931" s="15" t="s">
        <v>37</v>
      </c>
      <c r="AX1931" s="15" t="s">
        <v>83</v>
      </c>
      <c r="AY1931" s="256" t="s">
        <v>122</v>
      </c>
    </row>
    <row r="1932" s="2" customFormat="1" ht="21.75" customHeight="1">
      <c r="A1932" s="40"/>
      <c r="B1932" s="41"/>
      <c r="C1932" s="206" t="s">
        <v>1586</v>
      </c>
      <c r="D1932" s="206" t="s">
        <v>124</v>
      </c>
      <c r="E1932" s="207" t="s">
        <v>1587</v>
      </c>
      <c r="F1932" s="208" t="s">
        <v>1588</v>
      </c>
      <c r="G1932" s="209" t="s">
        <v>321</v>
      </c>
      <c r="H1932" s="210">
        <v>304</v>
      </c>
      <c r="I1932" s="211"/>
      <c r="J1932" s="212">
        <f>ROUND(I1932*H1932,2)</f>
        <v>0</v>
      </c>
      <c r="K1932" s="208" t="s">
        <v>128</v>
      </c>
      <c r="L1932" s="46"/>
      <c r="M1932" s="213" t="s">
        <v>19</v>
      </c>
      <c r="N1932" s="214" t="s">
        <v>46</v>
      </c>
      <c r="O1932" s="86"/>
      <c r="P1932" s="215">
        <f>O1932*H1932</f>
        <v>0</v>
      </c>
      <c r="Q1932" s="215">
        <v>0</v>
      </c>
      <c r="R1932" s="215">
        <f>Q1932*H1932</f>
        <v>0</v>
      </c>
      <c r="S1932" s="215">
        <v>0</v>
      </c>
      <c r="T1932" s="216">
        <f>S1932*H1932</f>
        <v>0</v>
      </c>
      <c r="U1932" s="40"/>
      <c r="V1932" s="40"/>
      <c r="W1932" s="40"/>
      <c r="X1932" s="40"/>
      <c r="Y1932" s="40"/>
      <c r="Z1932" s="40"/>
      <c r="AA1932" s="40"/>
      <c r="AB1932" s="40"/>
      <c r="AC1932" s="40"/>
      <c r="AD1932" s="40"/>
      <c r="AE1932" s="40"/>
      <c r="AR1932" s="217" t="s">
        <v>327</v>
      </c>
      <c r="AT1932" s="217" t="s">
        <v>124</v>
      </c>
      <c r="AU1932" s="217" t="s">
        <v>85</v>
      </c>
      <c r="AY1932" s="19" t="s">
        <v>122</v>
      </c>
      <c r="BE1932" s="218">
        <f>IF(N1932="základní",J1932,0)</f>
        <v>0</v>
      </c>
      <c r="BF1932" s="218">
        <f>IF(N1932="snížená",J1932,0)</f>
        <v>0</v>
      </c>
      <c r="BG1932" s="218">
        <f>IF(N1932="zákl. přenesená",J1932,0)</f>
        <v>0</v>
      </c>
      <c r="BH1932" s="218">
        <f>IF(N1932="sníž. přenesená",J1932,0)</f>
        <v>0</v>
      </c>
      <c r="BI1932" s="218">
        <f>IF(N1932="nulová",J1932,0)</f>
        <v>0</v>
      </c>
      <c r="BJ1932" s="19" t="s">
        <v>83</v>
      </c>
      <c r="BK1932" s="218">
        <f>ROUND(I1932*H1932,2)</f>
        <v>0</v>
      </c>
      <c r="BL1932" s="19" t="s">
        <v>327</v>
      </c>
      <c r="BM1932" s="217" t="s">
        <v>1589</v>
      </c>
    </row>
    <row r="1933" s="2" customFormat="1">
      <c r="A1933" s="40"/>
      <c r="B1933" s="41"/>
      <c r="C1933" s="42"/>
      <c r="D1933" s="219" t="s">
        <v>130</v>
      </c>
      <c r="E1933" s="42"/>
      <c r="F1933" s="220" t="s">
        <v>1590</v>
      </c>
      <c r="G1933" s="42"/>
      <c r="H1933" s="42"/>
      <c r="I1933" s="221"/>
      <c r="J1933" s="42"/>
      <c r="K1933" s="42"/>
      <c r="L1933" s="46"/>
      <c r="M1933" s="222"/>
      <c r="N1933" s="223"/>
      <c r="O1933" s="86"/>
      <c r="P1933" s="86"/>
      <c r="Q1933" s="86"/>
      <c r="R1933" s="86"/>
      <c r="S1933" s="86"/>
      <c r="T1933" s="87"/>
      <c r="U1933" s="40"/>
      <c r="V1933" s="40"/>
      <c r="W1933" s="40"/>
      <c r="X1933" s="40"/>
      <c r="Y1933" s="40"/>
      <c r="Z1933" s="40"/>
      <c r="AA1933" s="40"/>
      <c r="AB1933" s="40"/>
      <c r="AC1933" s="40"/>
      <c r="AD1933" s="40"/>
      <c r="AE1933" s="40"/>
      <c r="AT1933" s="19" t="s">
        <v>130</v>
      </c>
      <c r="AU1933" s="19" t="s">
        <v>85</v>
      </c>
    </row>
    <row r="1934" s="13" customFormat="1">
      <c r="A1934" s="13"/>
      <c r="B1934" s="224"/>
      <c r="C1934" s="225"/>
      <c r="D1934" s="226" t="s">
        <v>132</v>
      </c>
      <c r="E1934" s="227" t="s">
        <v>19</v>
      </c>
      <c r="F1934" s="228" t="s">
        <v>133</v>
      </c>
      <c r="G1934" s="225"/>
      <c r="H1934" s="227" t="s">
        <v>19</v>
      </c>
      <c r="I1934" s="229"/>
      <c r="J1934" s="225"/>
      <c r="K1934" s="225"/>
      <c r="L1934" s="230"/>
      <c r="M1934" s="231"/>
      <c r="N1934" s="232"/>
      <c r="O1934" s="232"/>
      <c r="P1934" s="232"/>
      <c r="Q1934" s="232"/>
      <c r="R1934" s="232"/>
      <c r="S1934" s="232"/>
      <c r="T1934" s="23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34" t="s">
        <v>132</v>
      </c>
      <c r="AU1934" s="234" t="s">
        <v>85</v>
      </c>
      <c r="AV1934" s="13" t="s">
        <v>83</v>
      </c>
      <c r="AW1934" s="13" t="s">
        <v>37</v>
      </c>
      <c r="AX1934" s="13" t="s">
        <v>75</v>
      </c>
      <c r="AY1934" s="234" t="s">
        <v>122</v>
      </c>
    </row>
    <row r="1935" s="13" customFormat="1">
      <c r="A1935" s="13"/>
      <c r="B1935" s="224"/>
      <c r="C1935" s="225"/>
      <c r="D1935" s="226" t="s">
        <v>132</v>
      </c>
      <c r="E1935" s="227" t="s">
        <v>19</v>
      </c>
      <c r="F1935" s="228" t="s">
        <v>1591</v>
      </c>
      <c r="G1935" s="225"/>
      <c r="H1935" s="227" t="s">
        <v>19</v>
      </c>
      <c r="I1935" s="229"/>
      <c r="J1935" s="225"/>
      <c r="K1935" s="225"/>
      <c r="L1935" s="230"/>
      <c r="M1935" s="231"/>
      <c r="N1935" s="232"/>
      <c r="O1935" s="232"/>
      <c r="P1935" s="232"/>
      <c r="Q1935" s="232"/>
      <c r="R1935" s="232"/>
      <c r="S1935" s="232"/>
      <c r="T1935" s="23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T1935" s="234" t="s">
        <v>132</v>
      </c>
      <c r="AU1935" s="234" t="s">
        <v>85</v>
      </c>
      <c r="AV1935" s="13" t="s">
        <v>83</v>
      </c>
      <c r="AW1935" s="13" t="s">
        <v>37</v>
      </c>
      <c r="AX1935" s="13" t="s">
        <v>75</v>
      </c>
      <c r="AY1935" s="234" t="s">
        <v>122</v>
      </c>
    </row>
    <row r="1936" s="14" customFormat="1">
      <c r="A1936" s="14"/>
      <c r="B1936" s="235"/>
      <c r="C1936" s="236"/>
      <c r="D1936" s="226" t="s">
        <v>132</v>
      </c>
      <c r="E1936" s="237" t="s">
        <v>19</v>
      </c>
      <c r="F1936" s="238" t="s">
        <v>999</v>
      </c>
      <c r="G1936" s="236"/>
      <c r="H1936" s="239">
        <v>304</v>
      </c>
      <c r="I1936" s="240"/>
      <c r="J1936" s="236"/>
      <c r="K1936" s="236"/>
      <c r="L1936" s="241"/>
      <c r="M1936" s="242"/>
      <c r="N1936" s="243"/>
      <c r="O1936" s="243"/>
      <c r="P1936" s="243"/>
      <c r="Q1936" s="243"/>
      <c r="R1936" s="243"/>
      <c r="S1936" s="243"/>
      <c r="T1936" s="244"/>
      <c r="U1936" s="14"/>
      <c r="V1936" s="14"/>
      <c r="W1936" s="14"/>
      <c r="X1936" s="14"/>
      <c r="Y1936" s="14"/>
      <c r="Z1936" s="14"/>
      <c r="AA1936" s="14"/>
      <c r="AB1936" s="14"/>
      <c r="AC1936" s="14"/>
      <c r="AD1936" s="14"/>
      <c r="AE1936" s="14"/>
      <c r="AT1936" s="245" t="s">
        <v>132</v>
      </c>
      <c r="AU1936" s="245" t="s">
        <v>85</v>
      </c>
      <c r="AV1936" s="14" t="s">
        <v>85</v>
      </c>
      <c r="AW1936" s="14" t="s">
        <v>37</v>
      </c>
      <c r="AX1936" s="14" t="s">
        <v>75</v>
      </c>
      <c r="AY1936" s="245" t="s">
        <v>122</v>
      </c>
    </row>
    <row r="1937" s="15" customFormat="1">
      <c r="A1937" s="15"/>
      <c r="B1937" s="246"/>
      <c r="C1937" s="247"/>
      <c r="D1937" s="226" t="s">
        <v>132</v>
      </c>
      <c r="E1937" s="248" t="s">
        <v>19</v>
      </c>
      <c r="F1937" s="249" t="s">
        <v>140</v>
      </c>
      <c r="G1937" s="247"/>
      <c r="H1937" s="250">
        <v>304</v>
      </c>
      <c r="I1937" s="251"/>
      <c r="J1937" s="247"/>
      <c r="K1937" s="247"/>
      <c r="L1937" s="252"/>
      <c r="M1937" s="253"/>
      <c r="N1937" s="254"/>
      <c r="O1937" s="254"/>
      <c r="P1937" s="254"/>
      <c r="Q1937" s="254"/>
      <c r="R1937" s="254"/>
      <c r="S1937" s="254"/>
      <c r="T1937" s="255"/>
      <c r="U1937" s="15"/>
      <c r="V1937" s="15"/>
      <c r="W1937" s="15"/>
      <c r="X1937" s="15"/>
      <c r="Y1937" s="15"/>
      <c r="Z1937" s="15"/>
      <c r="AA1937" s="15"/>
      <c r="AB1937" s="15"/>
      <c r="AC1937" s="15"/>
      <c r="AD1937" s="15"/>
      <c r="AE1937" s="15"/>
      <c r="AT1937" s="256" t="s">
        <v>132</v>
      </c>
      <c r="AU1937" s="256" t="s">
        <v>85</v>
      </c>
      <c r="AV1937" s="15" t="s">
        <v>129</v>
      </c>
      <c r="AW1937" s="15" t="s">
        <v>37</v>
      </c>
      <c r="AX1937" s="15" t="s">
        <v>83</v>
      </c>
      <c r="AY1937" s="256" t="s">
        <v>122</v>
      </c>
    </row>
    <row r="1938" s="2" customFormat="1" ht="21.75" customHeight="1">
      <c r="A1938" s="40"/>
      <c r="B1938" s="41"/>
      <c r="C1938" s="257" t="s">
        <v>868</v>
      </c>
      <c r="D1938" s="257" t="s">
        <v>205</v>
      </c>
      <c r="E1938" s="258" t="s">
        <v>1592</v>
      </c>
      <c r="F1938" s="259" t="s">
        <v>1593</v>
      </c>
      <c r="G1938" s="260" t="s">
        <v>321</v>
      </c>
      <c r="H1938" s="261">
        <v>364</v>
      </c>
      <c r="I1938" s="262"/>
      <c r="J1938" s="263">
        <f>ROUND(I1938*H1938,2)</f>
        <v>0</v>
      </c>
      <c r="K1938" s="259" t="s">
        <v>128</v>
      </c>
      <c r="L1938" s="264"/>
      <c r="M1938" s="265" t="s">
        <v>19</v>
      </c>
      <c r="N1938" s="266" t="s">
        <v>46</v>
      </c>
      <c r="O1938" s="86"/>
      <c r="P1938" s="215">
        <f>O1938*H1938</f>
        <v>0</v>
      </c>
      <c r="Q1938" s="215">
        <v>0</v>
      </c>
      <c r="R1938" s="215">
        <f>Q1938*H1938</f>
        <v>0</v>
      </c>
      <c r="S1938" s="215">
        <v>0</v>
      </c>
      <c r="T1938" s="216">
        <f>S1938*H1938</f>
        <v>0</v>
      </c>
      <c r="U1938" s="40"/>
      <c r="V1938" s="40"/>
      <c r="W1938" s="40"/>
      <c r="X1938" s="40"/>
      <c r="Y1938" s="40"/>
      <c r="Z1938" s="40"/>
      <c r="AA1938" s="40"/>
      <c r="AB1938" s="40"/>
      <c r="AC1938" s="40"/>
      <c r="AD1938" s="40"/>
      <c r="AE1938" s="40"/>
      <c r="AR1938" s="217" t="s">
        <v>513</v>
      </c>
      <c r="AT1938" s="217" t="s">
        <v>205</v>
      </c>
      <c r="AU1938" s="217" t="s">
        <v>85</v>
      </c>
      <c r="AY1938" s="19" t="s">
        <v>122</v>
      </c>
      <c r="BE1938" s="218">
        <f>IF(N1938="základní",J1938,0)</f>
        <v>0</v>
      </c>
      <c r="BF1938" s="218">
        <f>IF(N1938="snížená",J1938,0)</f>
        <v>0</v>
      </c>
      <c r="BG1938" s="218">
        <f>IF(N1938="zákl. přenesená",J1938,0)</f>
        <v>0</v>
      </c>
      <c r="BH1938" s="218">
        <f>IF(N1938="sníž. přenesená",J1938,0)</f>
        <v>0</v>
      </c>
      <c r="BI1938" s="218">
        <f>IF(N1938="nulová",J1938,0)</f>
        <v>0</v>
      </c>
      <c r="BJ1938" s="19" t="s">
        <v>83</v>
      </c>
      <c r="BK1938" s="218">
        <f>ROUND(I1938*H1938,2)</f>
        <v>0</v>
      </c>
      <c r="BL1938" s="19" t="s">
        <v>327</v>
      </c>
      <c r="BM1938" s="217" t="s">
        <v>1594</v>
      </c>
    </row>
    <row r="1939" s="13" customFormat="1">
      <c r="A1939" s="13"/>
      <c r="B1939" s="224"/>
      <c r="C1939" s="225"/>
      <c r="D1939" s="226" t="s">
        <v>132</v>
      </c>
      <c r="E1939" s="227" t="s">
        <v>19</v>
      </c>
      <c r="F1939" s="228" t="s">
        <v>133</v>
      </c>
      <c r="G1939" s="225"/>
      <c r="H1939" s="227" t="s">
        <v>19</v>
      </c>
      <c r="I1939" s="229"/>
      <c r="J1939" s="225"/>
      <c r="K1939" s="225"/>
      <c r="L1939" s="230"/>
      <c r="M1939" s="231"/>
      <c r="N1939" s="232"/>
      <c r="O1939" s="232"/>
      <c r="P1939" s="232"/>
      <c r="Q1939" s="232"/>
      <c r="R1939" s="232"/>
      <c r="S1939" s="232"/>
      <c r="T1939" s="23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T1939" s="234" t="s">
        <v>132</v>
      </c>
      <c r="AU1939" s="234" t="s">
        <v>85</v>
      </c>
      <c r="AV1939" s="13" t="s">
        <v>83</v>
      </c>
      <c r="AW1939" s="13" t="s">
        <v>37</v>
      </c>
      <c r="AX1939" s="13" t="s">
        <v>75</v>
      </c>
      <c r="AY1939" s="234" t="s">
        <v>122</v>
      </c>
    </row>
    <row r="1940" s="13" customFormat="1">
      <c r="A1940" s="13"/>
      <c r="B1940" s="224"/>
      <c r="C1940" s="225"/>
      <c r="D1940" s="226" t="s">
        <v>132</v>
      </c>
      <c r="E1940" s="227" t="s">
        <v>19</v>
      </c>
      <c r="F1940" s="228" t="s">
        <v>1595</v>
      </c>
      <c r="G1940" s="225"/>
      <c r="H1940" s="227" t="s">
        <v>19</v>
      </c>
      <c r="I1940" s="229"/>
      <c r="J1940" s="225"/>
      <c r="K1940" s="225"/>
      <c r="L1940" s="230"/>
      <c r="M1940" s="231"/>
      <c r="N1940" s="232"/>
      <c r="O1940" s="232"/>
      <c r="P1940" s="232"/>
      <c r="Q1940" s="232"/>
      <c r="R1940" s="232"/>
      <c r="S1940" s="232"/>
      <c r="T1940" s="23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T1940" s="234" t="s">
        <v>132</v>
      </c>
      <c r="AU1940" s="234" t="s">
        <v>85</v>
      </c>
      <c r="AV1940" s="13" t="s">
        <v>83</v>
      </c>
      <c r="AW1940" s="13" t="s">
        <v>37</v>
      </c>
      <c r="AX1940" s="13" t="s">
        <v>75</v>
      </c>
      <c r="AY1940" s="234" t="s">
        <v>122</v>
      </c>
    </row>
    <row r="1941" s="14" customFormat="1">
      <c r="A1941" s="14"/>
      <c r="B1941" s="235"/>
      <c r="C1941" s="236"/>
      <c r="D1941" s="226" t="s">
        <v>132</v>
      </c>
      <c r="E1941" s="237" t="s">
        <v>19</v>
      </c>
      <c r="F1941" s="238" t="s">
        <v>1163</v>
      </c>
      <c r="G1941" s="236"/>
      <c r="H1941" s="239">
        <v>364</v>
      </c>
      <c r="I1941" s="240"/>
      <c r="J1941" s="236"/>
      <c r="K1941" s="236"/>
      <c r="L1941" s="241"/>
      <c r="M1941" s="242"/>
      <c r="N1941" s="243"/>
      <c r="O1941" s="243"/>
      <c r="P1941" s="243"/>
      <c r="Q1941" s="243"/>
      <c r="R1941" s="243"/>
      <c r="S1941" s="243"/>
      <c r="T1941" s="244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T1941" s="245" t="s">
        <v>132</v>
      </c>
      <c r="AU1941" s="245" t="s">
        <v>85</v>
      </c>
      <c r="AV1941" s="14" t="s">
        <v>85</v>
      </c>
      <c r="AW1941" s="14" t="s">
        <v>37</v>
      </c>
      <c r="AX1941" s="14" t="s">
        <v>75</v>
      </c>
      <c r="AY1941" s="245" t="s">
        <v>122</v>
      </c>
    </row>
    <row r="1942" s="15" customFormat="1">
      <c r="A1942" s="15"/>
      <c r="B1942" s="246"/>
      <c r="C1942" s="247"/>
      <c r="D1942" s="226" t="s">
        <v>132</v>
      </c>
      <c r="E1942" s="248" t="s">
        <v>19</v>
      </c>
      <c r="F1942" s="249" t="s">
        <v>140</v>
      </c>
      <c r="G1942" s="247"/>
      <c r="H1942" s="250">
        <v>364</v>
      </c>
      <c r="I1942" s="251"/>
      <c r="J1942" s="247"/>
      <c r="K1942" s="247"/>
      <c r="L1942" s="252"/>
      <c r="M1942" s="253"/>
      <c r="N1942" s="254"/>
      <c r="O1942" s="254"/>
      <c r="P1942" s="254"/>
      <c r="Q1942" s="254"/>
      <c r="R1942" s="254"/>
      <c r="S1942" s="254"/>
      <c r="T1942" s="255"/>
      <c r="U1942" s="15"/>
      <c r="V1942" s="15"/>
      <c r="W1942" s="15"/>
      <c r="X1942" s="15"/>
      <c r="Y1942" s="15"/>
      <c r="Z1942" s="15"/>
      <c r="AA1942" s="15"/>
      <c r="AB1942" s="15"/>
      <c r="AC1942" s="15"/>
      <c r="AD1942" s="15"/>
      <c r="AE1942" s="15"/>
      <c r="AT1942" s="256" t="s">
        <v>132</v>
      </c>
      <c r="AU1942" s="256" t="s">
        <v>85</v>
      </c>
      <c r="AV1942" s="15" t="s">
        <v>129</v>
      </c>
      <c r="AW1942" s="15" t="s">
        <v>37</v>
      </c>
      <c r="AX1942" s="15" t="s">
        <v>83</v>
      </c>
      <c r="AY1942" s="256" t="s">
        <v>122</v>
      </c>
    </row>
    <row r="1943" s="2" customFormat="1" ht="21.75" customHeight="1">
      <c r="A1943" s="40"/>
      <c r="B1943" s="41"/>
      <c r="C1943" s="206" t="s">
        <v>1596</v>
      </c>
      <c r="D1943" s="206" t="s">
        <v>124</v>
      </c>
      <c r="E1943" s="207" t="s">
        <v>1597</v>
      </c>
      <c r="F1943" s="208" t="s">
        <v>1598</v>
      </c>
      <c r="G1943" s="209" t="s">
        <v>321</v>
      </c>
      <c r="H1943" s="210">
        <v>101.2</v>
      </c>
      <c r="I1943" s="211"/>
      <c r="J1943" s="212">
        <f>ROUND(I1943*H1943,2)</f>
        <v>0</v>
      </c>
      <c r="K1943" s="208" t="s">
        <v>128</v>
      </c>
      <c r="L1943" s="46"/>
      <c r="M1943" s="213" t="s">
        <v>19</v>
      </c>
      <c r="N1943" s="214" t="s">
        <v>46</v>
      </c>
      <c r="O1943" s="86"/>
      <c r="P1943" s="215">
        <f>O1943*H1943</f>
        <v>0</v>
      </c>
      <c r="Q1943" s="215">
        <v>0</v>
      </c>
      <c r="R1943" s="215">
        <f>Q1943*H1943</f>
        <v>0</v>
      </c>
      <c r="S1943" s="215">
        <v>0</v>
      </c>
      <c r="T1943" s="216">
        <f>S1943*H1943</f>
        <v>0</v>
      </c>
      <c r="U1943" s="40"/>
      <c r="V1943" s="40"/>
      <c r="W1943" s="40"/>
      <c r="X1943" s="40"/>
      <c r="Y1943" s="40"/>
      <c r="Z1943" s="40"/>
      <c r="AA1943" s="40"/>
      <c r="AB1943" s="40"/>
      <c r="AC1943" s="40"/>
      <c r="AD1943" s="40"/>
      <c r="AE1943" s="40"/>
      <c r="AR1943" s="217" t="s">
        <v>327</v>
      </c>
      <c r="AT1943" s="217" t="s">
        <v>124</v>
      </c>
      <c r="AU1943" s="217" t="s">
        <v>85</v>
      </c>
      <c r="AY1943" s="19" t="s">
        <v>122</v>
      </c>
      <c r="BE1943" s="218">
        <f>IF(N1943="základní",J1943,0)</f>
        <v>0</v>
      </c>
      <c r="BF1943" s="218">
        <f>IF(N1943="snížená",J1943,0)</f>
        <v>0</v>
      </c>
      <c r="BG1943" s="218">
        <f>IF(N1943="zákl. přenesená",J1943,0)</f>
        <v>0</v>
      </c>
      <c r="BH1943" s="218">
        <f>IF(N1943="sníž. přenesená",J1943,0)</f>
        <v>0</v>
      </c>
      <c r="BI1943" s="218">
        <f>IF(N1943="nulová",J1943,0)</f>
        <v>0</v>
      </c>
      <c r="BJ1943" s="19" t="s">
        <v>83</v>
      </c>
      <c r="BK1943" s="218">
        <f>ROUND(I1943*H1943,2)</f>
        <v>0</v>
      </c>
      <c r="BL1943" s="19" t="s">
        <v>327</v>
      </c>
      <c r="BM1943" s="217" t="s">
        <v>1599</v>
      </c>
    </row>
    <row r="1944" s="2" customFormat="1">
      <c r="A1944" s="40"/>
      <c r="B1944" s="41"/>
      <c r="C1944" s="42"/>
      <c r="D1944" s="219" t="s">
        <v>130</v>
      </c>
      <c r="E1944" s="42"/>
      <c r="F1944" s="220" t="s">
        <v>1600</v>
      </c>
      <c r="G1944" s="42"/>
      <c r="H1944" s="42"/>
      <c r="I1944" s="221"/>
      <c r="J1944" s="42"/>
      <c r="K1944" s="42"/>
      <c r="L1944" s="46"/>
      <c r="M1944" s="222"/>
      <c r="N1944" s="223"/>
      <c r="O1944" s="86"/>
      <c r="P1944" s="86"/>
      <c r="Q1944" s="86"/>
      <c r="R1944" s="86"/>
      <c r="S1944" s="86"/>
      <c r="T1944" s="87"/>
      <c r="U1944" s="40"/>
      <c r="V1944" s="40"/>
      <c r="W1944" s="40"/>
      <c r="X1944" s="40"/>
      <c r="Y1944" s="40"/>
      <c r="Z1944" s="40"/>
      <c r="AA1944" s="40"/>
      <c r="AB1944" s="40"/>
      <c r="AC1944" s="40"/>
      <c r="AD1944" s="40"/>
      <c r="AE1944" s="40"/>
      <c r="AT1944" s="19" t="s">
        <v>130</v>
      </c>
      <c r="AU1944" s="19" t="s">
        <v>85</v>
      </c>
    </row>
    <row r="1945" s="13" customFormat="1">
      <c r="A1945" s="13"/>
      <c r="B1945" s="224"/>
      <c r="C1945" s="225"/>
      <c r="D1945" s="226" t="s">
        <v>132</v>
      </c>
      <c r="E1945" s="227" t="s">
        <v>19</v>
      </c>
      <c r="F1945" s="228" t="s">
        <v>133</v>
      </c>
      <c r="G1945" s="225"/>
      <c r="H1945" s="227" t="s">
        <v>19</v>
      </c>
      <c r="I1945" s="229"/>
      <c r="J1945" s="225"/>
      <c r="K1945" s="225"/>
      <c r="L1945" s="230"/>
      <c r="M1945" s="231"/>
      <c r="N1945" s="232"/>
      <c r="O1945" s="232"/>
      <c r="P1945" s="232"/>
      <c r="Q1945" s="232"/>
      <c r="R1945" s="232"/>
      <c r="S1945" s="232"/>
      <c r="T1945" s="23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34" t="s">
        <v>132</v>
      </c>
      <c r="AU1945" s="234" t="s">
        <v>85</v>
      </c>
      <c r="AV1945" s="13" t="s">
        <v>83</v>
      </c>
      <c r="AW1945" s="13" t="s">
        <v>37</v>
      </c>
      <c r="AX1945" s="13" t="s">
        <v>75</v>
      </c>
      <c r="AY1945" s="234" t="s">
        <v>122</v>
      </c>
    </row>
    <row r="1946" s="13" customFormat="1">
      <c r="A1946" s="13"/>
      <c r="B1946" s="224"/>
      <c r="C1946" s="225"/>
      <c r="D1946" s="226" t="s">
        <v>132</v>
      </c>
      <c r="E1946" s="227" t="s">
        <v>19</v>
      </c>
      <c r="F1946" s="228" t="s">
        <v>1601</v>
      </c>
      <c r="G1946" s="225"/>
      <c r="H1946" s="227" t="s">
        <v>19</v>
      </c>
      <c r="I1946" s="229"/>
      <c r="J1946" s="225"/>
      <c r="K1946" s="225"/>
      <c r="L1946" s="230"/>
      <c r="M1946" s="231"/>
      <c r="N1946" s="232"/>
      <c r="O1946" s="232"/>
      <c r="P1946" s="232"/>
      <c r="Q1946" s="232"/>
      <c r="R1946" s="232"/>
      <c r="S1946" s="232"/>
      <c r="T1946" s="23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34" t="s">
        <v>132</v>
      </c>
      <c r="AU1946" s="234" t="s">
        <v>85</v>
      </c>
      <c r="AV1946" s="13" t="s">
        <v>83</v>
      </c>
      <c r="AW1946" s="13" t="s">
        <v>37</v>
      </c>
      <c r="AX1946" s="13" t="s">
        <v>75</v>
      </c>
      <c r="AY1946" s="234" t="s">
        <v>122</v>
      </c>
    </row>
    <row r="1947" s="14" customFormat="1">
      <c r="A1947" s="14"/>
      <c r="B1947" s="235"/>
      <c r="C1947" s="236"/>
      <c r="D1947" s="226" t="s">
        <v>132</v>
      </c>
      <c r="E1947" s="237" t="s">
        <v>19</v>
      </c>
      <c r="F1947" s="238" t="s">
        <v>1602</v>
      </c>
      <c r="G1947" s="236"/>
      <c r="H1947" s="239">
        <v>101.2</v>
      </c>
      <c r="I1947" s="240"/>
      <c r="J1947" s="236"/>
      <c r="K1947" s="236"/>
      <c r="L1947" s="241"/>
      <c r="M1947" s="242"/>
      <c r="N1947" s="243"/>
      <c r="O1947" s="243"/>
      <c r="P1947" s="243"/>
      <c r="Q1947" s="243"/>
      <c r="R1947" s="243"/>
      <c r="S1947" s="243"/>
      <c r="T1947" s="244"/>
      <c r="U1947" s="14"/>
      <c r="V1947" s="14"/>
      <c r="W1947" s="14"/>
      <c r="X1947" s="14"/>
      <c r="Y1947" s="14"/>
      <c r="Z1947" s="14"/>
      <c r="AA1947" s="14"/>
      <c r="AB1947" s="14"/>
      <c r="AC1947" s="14"/>
      <c r="AD1947" s="14"/>
      <c r="AE1947" s="14"/>
      <c r="AT1947" s="245" t="s">
        <v>132</v>
      </c>
      <c r="AU1947" s="245" t="s">
        <v>85</v>
      </c>
      <c r="AV1947" s="14" t="s">
        <v>85</v>
      </c>
      <c r="AW1947" s="14" t="s">
        <v>37</v>
      </c>
      <c r="AX1947" s="14" t="s">
        <v>75</v>
      </c>
      <c r="AY1947" s="245" t="s">
        <v>122</v>
      </c>
    </row>
    <row r="1948" s="15" customFormat="1">
      <c r="A1948" s="15"/>
      <c r="B1948" s="246"/>
      <c r="C1948" s="247"/>
      <c r="D1948" s="226" t="s">
        <v>132</v>
      </c>
      <c r="E1948" s="248" t="s">
        <v>19</v>
      </c>
      <c r="F1948" s="249" t="s">
        <v>140</v>
      </c>
      <c r="G1948" s="247"/>
      <c r="H1948" s="250">
        <v>101.2</v>
      </c>
      <c r="I1948" s="251"/>
      <c r="J1948" s="247"/>
      <c r="K1948" s="247"/>
      <c r="L1948" s="252"/>
      <c r="M1948" s="253"/>
      <c r="N1948" s="254"/>
      <c r="O1948" s="254"/>
      <c r="P1948" s="254"/>
      <c r="Q1948" s="254"/>
      <c r="R1948" s="254"/>
      <c r="S1948" s="254"/>
      <c r="T1948" s="255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  <c r="AE1948" s="15"/>
      <c r="AT1948" s="256" t="s">
        <v>132</v>
      </c>
      <c r="AU1948" s="256" t="s">
        <v>85</v>
      </c>
      <c r="AV1948" s="15" t="s">
        <v>129</v>
      </c>
      <c r="AW1948" s="15" t="s">
        <v>37</v>
      </c>
      <c r="AX1948" s="15" t="s">
        <v>83</v>
      </c>
      <c r="AY1948" s="256" t="s">
        <v>122</v>
      </c>
    </row>
    <row r="1949" s="2" customFormat="1" ht="16.5" customHeight="1">
      <c r="A1949" s="40"/>
      <c r="B1949" s="41"/>
      <c r="C1949" s="206" t="s">
        <v>873</v>
      </c>
      <c r="D1949" s="206" t="s">
        <v>124</v>
      </c>
      <c r="E1949" s="207" t="s">
        <v>1603</v>
      </c>
      <c r="F1949" s="208" t="s">
        <v>1604</v>
      </c>
      <c r="G1949" s="209" t="s">
        <v>158</v>
      </c>
      <c r="H1949" s="210">
        <v>1.728</v>
      </c>
      <c r="I1949" s="211"/>
      <c r="J1949" s="212">
        <f>ROUND(I1949*H1949,2)</f>
        <v>0</v>
      </c>
      <c r="K1949" s="208" t="s">
        <v>128</v>
      </c>
      <c r="L1949" s="46"/>
      <c r="M1949" s="213" t="s">
        <v>19</v>
      </c>
      <c r="N1949" s="214" t="s">
        <v>46</v>
      </c>
      <c r="O1949" s="86"/>
      <c r="P1949" s="215">
        <f>O1949*H1949</f>
        <v>0</v>
      </c>
      <c r="Q1949" s="215">
        <v>0</v>
      </c>
      <c r="R1949" s="215">
        <f>Q1949*H1949</f>
        <v>0</v>
      </c>
      <c r="S1949" s="215">
        <v>0</v>
      </c>
      <c r="T1949" s="216">
        <f>S1949*H1949</f>
        <v>0</v>
      </c>
      <c r="U1949" s="40"/>
      <c r="V1949" s="40"/>
      <c r="W1949" s="40"/>
      <c r="X1949" s="40"/>
      <c r="Y1949" s="40"/>
      <c r="Z1949" s="40"/>
      <c r="AA1949" s="40"/>
      <c r="AB1949" s="40"/>
      <c r="AC1949" s="40"/>
      <c r="AD1949" s="40"/>
      <c r="AE1949" s="40"/>
      <c r="AR1949" s="217" t="s">
        <v>327</v>
      </c>
      <c r="AT1949" s="217" t="s">
        <v>124</v>
      </c>
      <c r="AU1949" s="217" t="s">
        <v>85</v>
      </c>
      <c r="AY1949" s="19" t="s">
        <v>122</v>
      </c>
      <c r="BE1949" s="218">
        <f>IF(N1949="základní",J1949,0)</f>
        <v>0</v>
      </c>
      <c r="BF1949" s="218">
        <f>IF(N1949="snížená",J1949,0)</f>
        <v>0</v>
      </c>
      <c r="BG1949" s="218">
        <f>IF(N1949="zákl. přenesená",J1949,0)</f>
        <v>0</v>
      </c>
      <c r="BH1949" s="218">
        <f>IF(N1949="sníž. přenesená",J1949,0)</f>
        <v>0</v>
      </c>
      <c r="BI1949" s="218">
        <f>IF(N1949="nulová",J1949,0)</f>
        <v>0</v>
      </c>
      <c r="BJ1949" s="19" t="s">
        <v>83</v>
      </c>
      <c r="BK1949" s="218">
        <f>ROUND(I1949*H1949,2)</f>
        <v>0</v>
      </c>
      <c r="BL1949" s="19" t="s">
        <v>327</v>
      </c>
      <c r="BM1949" s="217" t="s">
        <v>1605</v>
      </c>
    </row>
    <row r="1950" s="2" customFormat="1">
      <c r="A1950" s="40"/>
      <c r="B1950" s="41"/>
      <c r="C1950" s="42"/>
      <c r="D1950" s="219" t="s">
        <v>130</v>
      </c>
      <c r="E1950" s="42"/>
      <c r="F1950" s="220" t="s">
        <v>1606</v>
      </c>
      <c r="G1950" s="42"/>
      <c r="H1950" s="42"/>
      <c r="I1950" s="221"/>
      <c r="J1950" s="42"/>
      <c r="K1950" s="42"/>
      <c r="L1950" s="46"/>
      <c r="M1950" s="222"/>
      <c r="N1950" s="223"/>
      <c r="O1950" s="86"/>
      <c r="P1950" s="86"/>
      <c r="Q1950" s="86"/>
      <c r="R1950" s="86"/>
      <c r="S1950" s="86"/>
      <c r="T1950" s="87"/>
      <c r="U1950" s="40"/>
      <c r="V1950" s="40"/>
      <c r="W1950" s="40"/>
      <c r="X1950" s="40"/>
      <c r="Y1950" s="40"/>
      <c r="Z1950" s="40"/>
      <c r="AA1950" s="40"/>
      <c r="AB1950" s="40"/>
      <c r="AC1950" s="40"/>
      <c r="AD1950" s="40"/>
      <c r="AE1950" s="40"/>
      <c r="AT1950" s="19" t="s">
        <v>130</v>
      </c>
      <c r="AU1950" s="19" t="s">
        <v>85</v>
      </c>
    </row>
    <row r="1951" s="13" customFormat="1">
      <c r="A1951" s="13"/>
      <c r="B1951" s="224"/>
      <c r="C1951" s="225"/>
      <c r="D1951" s="226" t="s">
        <v>132</v>
      </c>
      <c r="E1951" s="227" t="s">
        <v>19</v>
      </c>
      <c r="F1951" s="228" t="s">
        <v>421</v>
      </c>
      <c r="G1951" s="225"/>
      <c r="H1951" s="227" t="s">
        <v>19</v>
      </c>
      <c r="I1951" s="229"/>
      <c r="J1951" s="225"/>
      <c r="K1951" s="225"/>
      <c r="L1951" s="230"/>
      <c r="M1951" s="231"/>
      <c r="N1951" s="232"/>
      <c r="O1951" s="232"/>
      <c r="P1951" s="232"/>
      <c r="Q1951" s="232"/>
      <c r="R1951" s="232"/>
      <c r="S1951" s="232"/>
      <c r="T1951" s="23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T1951" s="234" t="s">
        <v>132</v>
      </c>
      <c r="AU1951" s="234" t="s">
        <v>85</v>
      </c>
      <c r="AV1951" s="13" t="s">
        <v>83</v>
      </c>
      <c r="AW1951" s="13" t="s">
        <v>37</v>
      </c>
      <c r="AX1951" s="13" t="s">
        <v>75</v>
      </c>
      <c r="AY1951" s="234" t="s">
        <v>122</v>
      </c>
    </row>
    <row r="1952" s="13" customFormat="1">
      <c r="A1952" s="13"/>
      <c r="B1952" s="224"/>
      <c r="C1952" s="225"/>
      <c r="D1952" s="226" t="s">
        <v>132</v>
      </c>
      <c r="E1952" s="227" t="s">
        <v>19</v>
      </c>
      <c r="F1952" s="228" t="s">
        <v>133</v>
      </c>
      <c r="G1952" s="225"/>
      <c r="H1952" s="227" t="s">
        <v>19</v>
      </c>
      <c r="I1952" s="229"/>
      <c r="J1952" s="225"/>
      <c r="K1952" s="225"/>
      <c r="L1952" s="230"/>
      <c r="M1952" s="231"/>
      <c r="N1952" s="232"/>
      <c r="O1952" s="232"/>
      <c r="P1952" s="232"/>
      <c r="Q1952" s="232"/>
      <c r="R1952" s="232"/>
      <c r="S1952" s="232"/>
      <c r="T1952" s="23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34" t="s">
        <v>132</v>
      </c>
      <c r="AU1952" s="234" t="s">
        <v>85</v>
      </c>
      <c r="AV1952" s="13" t="s">
        <v>83</v>
      </c>
      <c r="AW1952" s="13" t="s">
        <v>37</v>
      </c>
      <c r="AX1952" s="13" t="s">
        <v>75</v>
      </c>
      <c r="AY1952" s="234" t="s">
        <v>122</v>
      </c>
    </row>
    <row r="1953" s="13" customFormat="1">
      <c r="A1953" s="13"/>
      <c r="B1953" s="224"/>
      <c r="C1953" s="225"/>
      <c r="D1953" s="226" t="s">
        <v>132</v>
      </c>
      <c r="E1953" s="227" t="s">
        <v>19</v>
      </c>
      <c r="F1953" s="228" t="s">
        <v>1607</v>
      </c>
      <c r="G1953" s="225"/>
      <c r="H1953" s="227" t="s">
        <v>19</v>
      </c>
      <c r="I1953" s="229"/>
      <c r="J1953" s="225"/>
      <c r="K1953" s="225"/>
      <c r="L1953" s="230"/>
      <c r="M1953" s="231"/>
      <c r="N1953" s="232"/>
      <c r="O1953" s="232"/>
      <c r="P1953" s="232"/>
      <c r="Q1953" s="232"/>
      <c r="R1953" s="232"/>
      <c r="S1953" s="232"/>
      <c r="T1953" s="23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T1953" s="234" t="s">
        <v>132</v>
      </c>
      <c r="AU1953" s="234" t="s">
        <v>85</v>
      </c>
      <c r="AV1953" s="13" t="s">
        <v>83</v>
      </c>
      <c r="AW1953" s="13" t="s">
        <v>37</v>
      </c>
      <c r="AX1953" s="13" t="s">
        <v>75</v>
      </c>
      <c r="AY1953" s="234" t="s">
        <v>122</v>
      </c>
    </row>
    <row r="1954" s="14" customFormat="1">
      <c r="A1954" s="14"/>
      <c r="B1954" s="235"/>
      <c r="C1954" s="236"/>
      <c r="D1954" s="226" t="s">
        <v>132</v>
      </c>
      <c r="E1954" s="237" t="s">
        <v>19</v>
      </c>
      <c r="F1954" s="238" t="s">
        <v>1608</v>
      </c>
      <c r="G1954" s="236"/>
      <c r="H1954" s="239">
        <v>1.728</v>
      </c>
      <c r="I1954" s="240"/>
      <c r="J1954" s="236"/>
      <c r="K1954" s="236"/>
      <c r="L1954" s="241"/>
      <c r="M1954" s="242"/>
      <c r="N1954" s="243"/>
      <c r="O1954" s="243"/>
      <c r="P1954" s="243"/>
      <c r="Q1954" s="243"/>
      <c r="R1954" s="243"/>
      <c r="S1954" s="243"/>
      <c r="T1954" s="244"/>
      <c r="U1954" s="14"/>
      <c r="V1954" s="14"/>
      <c r="W1954" s="14"/>
      <c r="X1954" s="14"/>
      <c r="Y1954" s="14"/>
      <c r="Z1954" s="14"/>
      <c r="AA1954" s="14"/>
      <c r="AB1954" s="14"/>
      <c r="AC1954" s="14"/>
      <c r="AD1954" s="14"/>
      <c r="AE1954" s="14"/>
      <c r="AT1954" s="245" t="s">
        <v>132</v>
      </c>
      <c r="AU1954" s="245" t="s">
        <v>85</v>
      </c>
      <c r="AV1954" s="14" t="s">
        <v>85</v>
      </c>
      <c r="AW1954" s="14" t="s">
        <v>37</v>
      </c>
      <c r="AX1954" s="14" t="s">
        <v>75</v>
      </c>
      <c r="AY1954" s="245" t="s">
        <v>122</v>
      </c>
    </row>
    <row r="1955" s="15" customFormat="1">
      <c r="A1955" s="15"/>
      <c r="B1955" s="246"/>
      <c r="C1955" s="247"/>
      <c r="D1955" s="226" t="s">
        <v>132</v>
      </c>
      <c r="E1955" s="248" t="s">
        <v>19</v>
      </c>
      <c r="F1955" s="249" t="s">
        <v>140</v>
      </c>
      <c r="G1955" s="247"/>
      <c r="H1955" s="250">
        <v>1.728</v>
      </c>
      <c r="I1955" s="251"/>
      <c r="J1955" s="247"/>
      <c r="K1955" s="247"/>
      <c r="L1955" s="252"/>
      <c r="M1955" s="253"/>
      <c r="N1955" s="254"/>
      <c r="O1955" s="254"/>
      <c r="P1955" s="254"/>
      <c r="Q1955" s="254"/>
      <c r="R1955" s="254"/>
      <c r="S1955" s="254"/>
      <c r="T1955" s="255"/>
      <c r="U1955" s="15"/>
      <c r="V1955" s="15"/>
      <c r="W1955" s="15"/>
      <c r="X1955" s="15"/>
      <c r="Y1955" s="15"/>
      <c r="Z1955" s="15"/>
      <c r="AA1955" s="15"/>
      <c r="AB1955" s="15"/>
      <c r="AC1955" s="15"/>
      <c r="AD1955" s="15"/>
      <c r="AE1955" s="15"/>
      <c r="AT1955" s="256" t="s">
        <v>132</v>
      </c>
      <c r="AU1955" s="256" t="s">
        <v>85</v>
      </c>
      <c r="AV1955" s="15" t="s">
        <v>129</v>
      </c>
      <c r="AW1955" s="15" t="s">
        <v>37</v>
      </c>
      <c r="AX1955" s="15" t="s">
        <v>83</v>
      </c>
      <c r="AY1955" s="256" t="s">
        <v>122</v>
      </c>
    </row>
    <row r="1956" s="2" customFormat="1" ht="16.5" customHeight="1">
      <c r="A1956" s="40"/>
      <c r="B1956" s="41"/>
      <c r="C1956" s="206" t="s">
        <v>1609</v>
      </c>
      <c r="D1956" s="206" t="s">
        <v>124</v>
      </c>
      <c r="E1956" s="207" t="s">
        <v>1610</v>
      </c>
      <c r="F1956" s="208" t="s">
        <v>1611</v>
      </c>
      <c r="G1956" s="209" t="s">
        <v>158</v>
      </c>
      <c r="H1956" s="210">
        <v>11.9</v>
      </c>
      <c r="I1956" s="211"/>
      <c r="J1956" s="212">
        <f>ROUND(I1956*H1956,2)</f>
        <v>0</v>
      </c>
      <c r="K1956" s="208" t="s">
        <v>128</v>
      </c>
      <c r="L1956" s="46"/>
      <c r="M1956" s="213" t="s">
        <v>19</v>
      </c>
      <c r="N1956" s="214" t="s">
        <v>46</v>
      </c>
      <c r="O1956" s="86"/>
      <c r="P1956" s="215">
        <f>O1956*H1956</f>
        <v>0</v>
      </c>
      <c r="Q1956" s="215">
        <v>0</v>
      </c>
      <c r="R1956" s="215">
        <f>Q1956*H1956</f>
        <v>0</v>
      </c>
      <c r="S1956" s="215">
        <v>0</v>
      </c>
      <c r="T1956" s="216">
        <f>S1956*H1956</f>
        <v>0</v>
      </c>
      <c r="U1956" s="40"/>
      <c r="V1956" s="40"/>
      <c r="W1956" s="40"/>
      <c r="X1956" s="40"/>
      <c r="Y1956" s="40"/>
      <c r="Z1956" s="40"/>
      <c r="AA1956" s="40"/>
      <c r="AB1956" s="40"/>
      <c r="AC1956" s="40"/>
      <c r="AD1956" s="40"/>
      <c r="AE1956" s="40"/>
      <c r="AR1956" s="217" t="s">
        <v>327</v>
      </c>
      <c r="AT1956" s="217" t="s">
        <v>124</v>
      </c>
      <c r="AU1956" s="217" t="s">
        <v>85</v>
      </c>
      <c r="AY1956" s="19" t="s">
        <v>122</v>
      </c>
      <c r="BE1956" s="218">
        <f>IF(N1956="základní",J1956,0)</f>
        <v>0</v>
      </c>
      <c r="BF1956" s="218">
        <f>IF(N1956="snížená",J1956,0)</f>
        <v>0</v>
      </c>
      <c r="BG1956" s="218">
        <f>IF(N1956="zákl. přenesená",J1956,0)</f>
        <v>0</v>
      </c>
      <c r="BH1956" s="218">
        <f>IF(N1956="sníž. přenesená",J1956,0)</f>
        <v>0</v>
      </c>
      <c r="BI1956" s="218">
        <f>IF(N1956="nulová",J1956,0)</f>
        <v>0</v>
      </c>
      <c r="BJ1956" s="19" t="s">
        <v>83</v>
      </c>
      <c r="BK1956" s="218">
        <f>ROUND(I1956*H1956,2)</f>
        <v>0</v>
      </c>
      <c r="BL1956" s="19" t="s">
        <v>327</v>
      </c>
      <c r="BM1956" s="217" t="s">
        <v>1612</v>
      </c>
    </row>
    <row r="1957" s="2" customFormat="1">
      <c r="A1957" s="40"/>
      <c r="B1957" s="41"/>
      <c r="C1957" s="42"/>
      <c r="D1957" s="219" t="s">
        <v>130</v>
      </c>
      <c r="E1957" s="42"/>
      <c r="F1957" s="220" t="s">
        <v>1613</v>
      </c>
      <c r="G1957" s="42"/>
      <c r="H1957" s="42"/>
      <c r="I1957" s="221"/>
      <c r="J1957" s="42"/>
      <c r="K1957" s="42"/>
      <c r="L1957" s="46"/>
      <c r="M1957" s="222"/>
      <c r="N1957" s="223"/>
      <c r="O1957" s="86"/>
      <c r="P1957" s="86"/>
      <c r="Q1957" s="86"/>
      <c r="R1957" s="86"/>
      <c r="S1957" s="86"/>
      <c r="T1957" s="87"/>
      <c r="U1957" s="40"/>
      <c r="V1957" s="40"/>
      <c r="W1957" s="40"/>
      <c r="X1957" s="40"/>
      <c r="Y1957" s="40"/>
      <c r="Z1957" s="40"/>
      <c r="AA1957" s="40"/>
      <c r="AB1957" s="40"/>
      <c r="AC1957" s="40"/>
      <c r="AD1957" s="40"/>
      <c r="AE1957" s="40"/>
      <c r="AT1957" s="19" t="s">
        <v>130</v>
      </c>
      <c r="AU1957" s="19" t="s">
        <v>85</v>
      </c>
    </row>
    <row r="1958" s="13" customFormat="1">
      <c r="A1958" s="13"/>
      <c r="B1958" s="224"/>
      <c r="C1958" s="225"/>
      <c r="D1958" s="226" t="s">
        <v>132</v>
      </c>
      <c r="E1958" s="227" t="s">
        <v>19</v>
      </c>
      <c r="F1958" s="228" t="s">
        <v>421</v>
      </c>
      <c r="G1958" s="225"/>
      <c r="H1958" s="227" t="s">
        <v>19</v>
      </c>
      <c r="I1958" s="229"/>
      <c r="J1958" s="225"/>
      <c r="K1958" s="225"/>
      <c r="L1958" s="230"/>
      <c r="M1958" s="231"/>
      <c r="N1958" s="232"/>
      <c r="O1958" s="232"/>
      <c r="P1958" s="232"/>
      <c r="Q1958" s="232"/>
      <c r="R1958" s="232"/>
      <c r="S1958" s="232"/>
      <c r="T1958" s="23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34" t="s">
        <v>132</v>
      </c>
      <c r="AU1958" s="234" t="s">
        <v>85</v>
      </c>
      <c r="AV1958" s="13" t="s">
        <v>83</v>
      </c>
      <c r="AW1958" s="13" t="s">
        <v>37</v>
      </c>
      <c r="AX1958" s="13" t="s">
        <v>75</v>
      </c>
      <c r="AY1958" s="234" t="s">
        <v>122</v>
      </c>
    </row>
    <row r="1959" s="13" customFormat="1">
      <c r="A1959" s="13"/>
      <c r="B1959" s="224"/>
      <c r="C1959" s="225"/>
      <c r="D1959" s="226" t="s">
        <v>132</v>
      </c>
      <c r="E1959" s="227" t="s">
        <v>19</v>
      </c>
      <c r="F1959" s="228" t="s">
        <v>133</v>
      </c>
      <c r="G1959" s="225"/>
      <c r="H1959" s="227" t="s">
        <v>19</v>
      </c>
      <c r="I1959" s="229"/>
      <c r="J1959" s="225"/>
      <c r="K1959" s="225"/>
      <c r="L1959" s="230"/>
      <c r="M1959" s="231"/>
      <c r="N1959" s="232"/>
      <c r="O1959" s="232"/>
      <c r="P1959" s="232"/>
      <c r="Q1959" s="232"/>
      <c r="R1959" s="232"/>
      <c r="S1959" s="232"/>
      <c r="T1959" s="23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34" t="s">
        <v>132</v>
      </c>
      <c r="AU1959" s="234" t="s">
        <v>85</v>
      </c>
      <c r="AV1959" s="13" t="s">
        <v>83</v>
      </c>
      <c r="AW1959" s="13" t="s">
        <v>37</v>
      </c>
      <c r="AX1959" s="13" t="s">
        <v>75</v>
      </c>
      <c r="AY1959" s="234" t="s">
        <v>122</v>
      </c>
    </row>
    <row r="1960" s="13" customFormat="1">
      <c r="A1960" s="13"/>
      <c r="B1960" s="224"/>
      <c r="C1960" s="225"/>
      <c r="D1960" s="226" t="s">
        <v>132</v>
      </c>
      <c r="E1960" s="227" t="s">
        <v>19</v>
      </c>
      <c r="F1960" s="228" t="s">
        <v>1614</v>
      </c>
      <c r="G1960" s="225"/>
      <c r="H1960" s="227" t="s">
        <v>19</v>
      </c>
      <c r="I1960" s="229"/>
      <c r="J1960" s="225"/>
      <c r="K1960" s="225"/>
      <c r="L1960" s="230"/>
      <c r="M1960" s="231"/>
      <c r="N1960" s="232"/>
      <c r="O1960" s="232"/>
      <c r="P1960" s="232"/>
      <c r="Q1960" s="232"/>
      <c r="R1960" s="232"/>
      <c r="S1960" s="232"/>
      <c r="T1960" s="23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T1960" s="234" t="s">
        <v>132</v>
      </c>
      <c r="AU1960" s="234" t="s">
        <v>85</v>
      </c>
      <c r="AV1960" s="13" t="s">
        <v>83</v>
      </c>
      <c r="AW1960" s="13" t="s">
        <v>37</v>
      </c>
      <c r="AX1960" s="13" t="s">
        <v>75</v>
      </c>
      <c r="AY1960" s="234" t="s">
        <v>122</v>
      </c>
    </row>
    <row r="1961" s="14" customFormat="1">
      <c r="A1961" s="14"/>
      <c r="B1961" s="235"/>
      <c r="C1961" s="236"/>
      <c r="D1961" s="226" t="s">
        <v>132</v>
      </c>
      <c r="E1961" s="237" t="s">
        <v>19</v>
      </c>
      <c r="F1961" s="238" t="s">
        <v>1459</v>
      </c>
      <c r="G1961" s="236"/>
      <c r="H1961" s="239">
        <v>11.9</v>
      </c>
      <c r="I1961" s="240"/>
      <c r="J1961" s="236"/>
      <c r="K1961" s="236"/>
      <c r="L1961" s="241"/>
      <c r="M1961" s="242"/>
      <c r="N1961" s="243"/>
      <c r="O1961" s="243"/>
      <c r="P1961" s="243"/>
      <c r="Q1961" s="243"/>
      <c r="R1961" s="243"/>
      <c r="S1961" s="243"/>
      <c r="T1961" s="244"/>
      <c r="U1961" s="14"/>
      <c r="V1961" s="14"/>
      <c r="W1961" s="14"/>
      <c r="X1961" s="14"/>
      <c r="Y1961" s="14"/>
      <c r="Z1961" s="14"/>
      <c r="AA1961" s="14"/>
      <c r="AB1961" s="14"/>
      <c r="AC1961" s="14"/>
      <c r="AD1961" s="14"/>
      <c r="AE1961" s="14"/>
      <c r="AT1961" s="245" t="s">
        <v>132</v>
      </c>
      <c r="AU1961" s="245" t="s">
        <v>85</v>
      </c>
      <c r="AV1961" s="14" t="s">
        <v>85</v>
      </c>
      <c r="AW1961" s="14" t="s">
        <v>37</v>
      </c>
      <c r="AX1961" s="14" t="s">
        <v>75</v>
      </c>
      <c r="AY1961" s="245" t="s">
        <v>122</v>
      </c>
    </row>
    <row r="1962" s="15" customFormat="1">
      <c r="A1962" s="15"/>
      <c r="B1962" s="246"/>
      <c r="C1962" s="247"/>
      <c r="D1962" s="226" t="s">
        <v>132</v>
      </c>
      <c r="E1962" s="248" t="s">
        <v>19</v>
      </c>
      <c r="F1962" s="249" t="s">
        <v>140</v>
      </c>
      <c r="G1962" s="247"/>
      <c r="H1962" s="250">
        <v>11.9</v>
      </c>
      <c r="I1962" s="251"/>
      <c r="J1962" s="247"/>
      <c r="K1962" s="247"/>
      <c r="L1962" s="252"/>
      <c r="M1962" s="253"/>
      <c r="N1962" s="254"/>
      <c r="O1962" s="254"/>
      <c r="P1962" s="254"/>
      <c r="Q1962" s="254"/>
      <c r="R1962" s="254"/>
      <c r="S1962" s="254"/>
      <c r="T1962" s="255"/>
      <c r="U1962" s="15"/>
      <c r="V1962" s="15"/>
      <c r="W1962" s="15"/>
      <c r="X1962" s="15"/>
      <c r="Y1962" s="15"/>
      <c r="Z1962" s="15"/>
      <c r="AA1962" s="15"/>
      <c r="AB1962" s="15"/>
      <c r="AC1962" s="15"/>
      <c r="AD1962" s="15"/>
      <c r="AE1962" s="15"/>
      <c r="AT1962" s="256" t="s">
        <v>132</v>
      </c>
      <c r="AU1962" s="256" t="s">
        <v>85</v>
      </c>
      <c r="AV1962" s="15" t="s">
        <v>129</v>
      </c>
      <c r="AW1962" s="15" t="s">
        <v>37</v>
      </c>
      <c r="AX1962" s="15" t="s">
        <v>83</v>
      </c>
      <c r="AY1962" s="256" t="s">
        <v>122</v>
      </c>
    </row>
    <row r="1963" s="2" customFormat="1" ht="16.5" customHeight="1">
      <c r="A1963" s="40"/>
      <c r="B1963" s="41"/>
      <c r="C1963" s="206" t="s">
        <v>881</v>
      </c>
      <c r="D1963" s="206" t="s">
        <v>124</v>
      </c>
      <c r="E1963" s="207" t="s">
        <v>1615</v>
      </c>
      <c r="F1963" s="208" t="s">
        <v>1616</v>
      </c>
      <c r="G1963" s="209" t="s">
        <v>149</v>
      </c>
      <c r="H1963" s="210">
        <v>22.622</v>
      </c>
      <c r="I1963" s="211"/>
      <c r="J1963" s="212">
        <f>ROUND(I1963*H1963,2)</f>
        <v>0</v>
      </c>
      <c r="K1963" s="208" t="s">
        <v>128</v>
      </c>
      <c r="L1963" s="46"/>
      <c r="M1963" s="213" t="s">
        <v>19</v>
      </c>
      <c r="N1963" s="214" t="s">
        <v>46</v>
      </c>
      <c r="O1963" s="86"/>
      <c r="P1963" s="215">
        <f>O1963*H1963</f>
        <v>0</v>
      </c>
      <c r="Q1963" s="215">
        <v>0</v>
      </c>
      <c r="R1963" s="215">
        <f>Q1963*H1963</f>
        <v>0</v>
      </c>
      <c r="S1963" s="215">
        <v>0</v>
      </c>
      <c r="T1963" s="216">
        <f>S1963*H1963</f>
        <v>0</v>
      </c>
      <c r="U1963" s="40"/>
      <c r="V1963" s="40"/>
      <c r="W1963" s="40"/>
      <c r="X1963" s="40"/>
      <c r="Y1963" s="40"/>
      <c r="Z1963" s="40"/>
      <c r="AA1963" s="40"/>
      <c r="AB1963" s="40"/>
      <c r="AC1963" s="40"/>
      <c r="AD1963" s="40"/>
      <c r="AE1963" s="40"/>
      <c r="AR1963" s="217" t="s">
        <v>327</v>
      </c>
      <c r="AT1963" s="217" t="s">
        <v>124</v>
      </c>
      <c r="AU1963" s="217" t="s">
        <v>85</v>
      </c>
      <c r="AY1963" s="19" t="s">
        <v>122</v>
      </c>
      <c r="BE1963" s="218">
        <f>IF(N1963="základní",J1963,0)</f>
        <v>0</v>
      </c>
      <c r="BF1963" s="218">
        <f>IF(N1963="snížená",J1963,0)</f>
        <v>0</v>
      </c>
      <c r="BG1963" s="218">
        <f>IF(N1963="zákl. přenesená",J1963,0)</f>
        <v>0</v>
      </c>
      <c r="BH1963" s="218">
        <f>IF(N1963="sníž. přenesená",J1963,0)</f>
        <v>0</v>
      </c>
      <c r="BI1963" s="218">
        <f>IF(N1963="nulová",J1963,0)</f>
        <v>0</v>
      </c>
      <c r="BJ1963" s="19" t="s">
        <v>83</v>
      </c>
      <c r="BK1963" s="218">
        <f>ROUND(I1963*H1963,2)</f>
        <v>0</v>
      </c>
      <c r="BL1963" s="19" t="s">
        <v>327</v>
      </c>
      <c r="BM1963" s="217" t="s">
        <v>1617</v>
      </c>
    </row>
    <row r="1964" s="2" customFormat="1">
      <c r="A1964" s="40"/>
      <c r="B1964" s="41"/>
      <c r="C1964" s="42"/>
      <c r="D1964" s="219" t="s">
        <v>130</v>
      </c>
      <c r="E1964" s="42"/>
      <c r="F1964" s="220" t="s">
        <v>1618</v>
      </c>
      <c r="G1964" s="42"/>
      <c r="H1964" s="42"/>
      <c r="I1964" s="221"/>
      <c r="J1964" s="42"/>
      <c r="K1964" s="42"/>
      <c r="L1964" s="46"/>
      <c r="M1964" s="222"/>
      <c r="N1964" s="223"/>
      <c r="O1964" s="86"/>
      <c r="P1964" s="86"/>
      <c r="Q1964" s="86"/>
      <c r="R1964" s="86"/>
      <c r="S1964" s="86"/>
      <c r="T1964" s="87"/>
      <c r="U1964" s="40"/>
      <c r="V1964" s="40"/>
      <c r="W1964" s="40"/>
      <c r="X1964" s="40"/>
      <c r="Y1964" s="40"/>
      <c r="Z1964" s="40"/>
      <c r="AA1964" s="40"/>
      <c r="AB1964" s="40"/>
      <c r="AC1964" s="40"/>
      <c r="AD1964" s="40"/>
      <c r="AE1964" s="40"/>
      <c r="AT1964" s="19" t="s">
        <v>130</v>
      </c>
      <c r="AU1964" s="19" t="s">
        <v>85</v>
      </c>
    </row>
    <row r="1965" s="13" customFormat="1">
      <c r="A1965" s="13"/>
      <c r="B1965" s="224"/>
      <c r="C1965" s="225"/>
      <c r="D1965" s="226" t="s">
        <v>132</v>
      </c>
      <c r="E1965" s="227" t="s">
        <v>19</v>
      </c>
      <c r="F1965" s="228" t="s">
        <v>421</v>
      </c>
      <c r="G1965" s="225"/>
      <c r="H1965" s="227" t="s">
        <v>19</v>
      </c>
      <c r="I1965" s="229"/>
      <c r="J1965" s="225"/>
      <c r="K1965" s="225"/>
      <c r="L1965" s="230"/>
      <c r="M1965" s="231"/>
      <c r="N1965" s="232"/>
      <c r="O1965" s="232"/>
      <c r="P1965" s="232"/>
      <c r="Q1965" s="232"/>
      <c r="R1965" s="232"/>
      <c r="S1965" s="232"/>
      <c r="T1965" s="23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T1965" s="234" t="s">
        <v>132</v>
      </c>
      <c r="AU1965" s="234" t="s">
        <v>85</v>
      </c>
      <c r="AV1965" s="13" t="s">
        <v>83</v>
      </c>
      <c r="AW1965" s="13" t="s">
        <v>37</v>
      </c>
      <c r="AX1965" s="13" t="s">
        <v>75</v>
      </c>
      <c r="AY1965" s="234" t="s">
        <v>122</v>
      </c>
    </row>
    <row r="1966" s="13" customFormat="1">
      <c r="A1966" s="13"/>
      <c r="B1966" s="224"/>
      <c r="C1966" s="225"/>
      <c r="D1966" s="226" t="s">
        <v>132</v>
      </c>
      <c r="E1966" s="227" t="s">
        <v>19</v>
      </c>
      <c r="F1966" s="228" t="s">
        <v>133</v>
      </c>
      <c r="G1966" s="225"/>
      <c r="H1966" s="227" t="s">
        <v>19</v>
      </c>
      <c r="I1966" s="229"/>
      <c r="J1966" s="225"/>
      <c r="K1966" s="225"/>
      <c r="L1966" s="230"/>
      <c r="M1966" s="231"/>
      <c r="N1966" s="232"/>
      <c r="O1966" s="232"/>
      <c r="P1966" s="232"/>
      <c r="Q1966" s="232"/>
      <c r="R1966" s="232"/>
      <c r="S1966" s="232"/>
      <c r="T1966" s="23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T1966" s="234" t="s">
        <v>132</v>
      </c>
      <c r="AU1966" s="234" t="s">
        <v>85</v>
      </c>
      <c r="AV1966" s="13" t="s">
        <v>83</v>
      </c>
      <c r="AW1966" s="13" t="s">
        <v>37</v>
      </c>
      <c r="AX1966" s="13" t="s">
        <v>75</v>
      </c>
      <c r="AY1966" s="234" t="s">
        <v>122</v>
      </c>
    </row>
    <row r="1967" s="13" customFormat="1">
      <c r="A1967" s="13"/>
      <c r="B1967" s="224"/>
      <c r="C1967" s="225"/>
      <c r="D1967" s="226" t="s">
        <v>132</v>
      </c>
      <c r="E1967" s="227" t="s">
        <v>19</v>
      </c>
      <c r="F1967" s="228" t="s">
        <v>1614</v>
      </c>
      <c r="G1967" s="225"/>
      <c r="H1967" s="227" t="s">
        <v>19</v>
      </c>
      <c r="I1967" s="229"/>
      <c r="J1967" s="225"/>
      <c r="K1967" s="225"/>
      <c r="L1967" s="230"/>
      <c r="M1967" s="231"/>
      <c r="N1967" s="232"/>
      <c r="O1967" s="232"/>
      <c r="P1967" s="232"/>
      <c r="Q1967" s="232"/>
      <c r="R1967" s="232"/>
      <c r="S1967" s="232"/>
      <c r="T1967" s="23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T1967" s="234" t="s">
        <v>132</v>
      </c>
      <c r="AU1967" s="234" t="s">
        <v>85</v>
      </c>
      <c r="AV1967" s="13" t="s">
        <v>83</v>
      </c>
      <c r="AW1967" s="13" t="s">
        <v>37</v>
      </c>
      <c r="AX1967" s="13" t="s">
        <v>75</v>
      </c>
      <c r="AY1967" s="234" t="s">
        <v>122</v>
      </c>
    </row>
    <row r="1968" s="14" customFormat="1">
      <c r="A1968" s="14"/>
      <c r="B1968" s="235"/>
      <c r="C1968" s="236"/>
      <c r="D1968" s="226" t="s">
        <v>132</v>
      </c>
      <c r="E1968" s="237" t="s">
        <v>19</v>
      </c>
      <c r="F1968" s="238" t="s">
        <v>1619</v>
      </c>
      <c r="G1968" s="236"/>
      <c r="H1968" s="239">
        <v>19.754000000000001</v>
      </c>
      <c r="I1968" s="240"/>
      <c r="J1968" s="236"/>
      <c r="K1968" s="236"/>
      <c r="L1968" s="241"/>
      <c r="M1968" s="242"/>
      <c r="N1968" s="243"/>
      <c r="O1968" s="243"/>
      <c r="P1968" s="243"/>
      <c r="Q1968" s="243"/>
      <c r="R1968" s="243"/>
      <c r="S1968" s="243"/>
      <c r="T1968" s="244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45" t="s">
        <v>132</v>
      </c>
      <c r="AU1968" s="245" t="s">
        <v>85</v>
      </c>
      <c r="AV1968" s="14" t="s">
        <v>85</v>
      </c>
      <c r="AW1968" s="14" t="s">
        <v>37</v>
      </c>
      <c r="AX1968" s="14" t="s">
        <v>75</v>
      </c>
      <c r="AY1968" s="245" t="s">
        <v>122</v>
      </c>
    </row>
    <row r="1969" s="13" customFormat="1">
      <c r="A1969" s="13"/>
      <c r="B1969" s="224"/>
      <c r="C1969" s="225"/>
      <c r="D1969" s="226" t="s">
        <v>132</v>
      </c>
      <c r="E1969" s="227" t="s">
        <v>19</v>
      </c>
      <c r="F1969" s="228" t="s">
        <v>1607</v>
      </c>
      <c r="G1969" s="225"/>
      <c r="H1969" s="227" t="s">
        <v>19</v>
      </c>
      <c r="I1969" s="229"/>
      <c r="J1969" s="225"/>
      <c r="K1969" s="225"/>
      <c r="L1969" s="230"/>
      <c r="M1969" s="231"/>
      <c r="N1969" s="232"/>
      <c r="O1969" s="232"/>
      <c r="P1969" s="232"/>
      <c r="Q1969" s="232"/>
      <c r="R1969" s="232"/>
      <c r="S1969" s="232"/>
      <c r="T1969" s="23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34" t="s">
        <v>132</v>
      </c>
      <c r="AU1969" s="234" t="s">
        <v>85</v>
      </c>
      <c r="AV1969" s="13" t="s">
        <v>83</v>
      </c>
      <c r="AW1969" s="13" t="s">
        <v>37</v>
      </c>
      <c r="AX1969" s="13" t="s">
        <v>75</v>
      </c>
      <c r="AY1969" s="234" t="s">
        <v>122</v>
      </c>
    </row>
    <row r="1970" s="14" customFormat="1">
      <c r="A1970" s="14"/>
      <c r="B1970" s="235"/>
      <c r="C1970" s="236"/>
      <c r="D1970" s="226" t="s">
        <v>132</v>
      </c>
      <c r="E1970" s="237" t="s">
        <v>19</v>
      </c>
      <c r="F1970" s="238" t="s">
        <v>1620</v>
      </c>
      <c r="G1970" s="236"/>
      <c r="H1970" s="239">
        <v>2.8679999999999999</v>
      </c>
      <c r="I1970" s="240"/>
      <c r="J1970" s="236"/>
      <c r="K1970" s="236"/>
      <c r="L1970" s="241"/>
      <c r="M1970" s="242"/>
      <c r="N1970" s="243"/>
      <c r="O1970" s="243"/>
      <c r="P1970" s="243"/>
      <c r="Q1970" s="243"/>
      <c r="R1970" s="243"/>
      <c r="S1970" s="243"/>
      <c r="T1970" s="244"/>
      <c r="U1970" s="14"/>
      <c r="V1970" s="14"/>
      <c r="W1970" s="14"/>
      <c r="X1970" s="14"/>
      <c r="Y1970" s="14"/>
      <c r="Z1970" s="14"/>
      <c r="AA1970" s="14"/>
      <c r="AB1970" s="14"/>
      <c r="AC1970" s="14"/>
      <c r="AD1970" s="14"/>
      <c r="AE1970" s="14"/>
      <c r="AT1970" s="245" t="s">
        <v>132</v>
      </c>
      <c r="AU1970" s="245" t="s">
        <v>85</v>
      </c>
      <c r="AV1970" s="14" t="s">
        <v>85</v>
      </c>
      <c r="AW1970" s="14" t="s">
        <v>37</v>
      </c>
      <c r="AX1970" s="14" t="s">
        <v>75</v>
      </c>
      <c r="AY1970" s="245" t="s">
        <v>122</v>
      </c>
    </row>
    <row r="1971" s="15" customFormat="1">
      <c r="A1971" s="15"/>
      <c r="B1971" s="246"/>
      <c r="C1971" s="247"/>
      <c r="D1971" s="226" t="s">
        <v>132</v>
      </c>
      <c r="E1971" s="248" t="s">
        <v>19</v>
      </c>
      <c r="F1971" s="249" t="s">
        <v>140</v>
      </c>
      <c r="G1971" s="247"/>
      <c r="H1971" s="250">
        <v>22.622</v>
      </c>
      <c r="I1971" s="251"/>
      <c r="J1971" s="247"/>
      <c r="K1971" s="247"/>
      <c r="L1971" s="252"/>
      <c r="M1971" s="253"/>
      <c r="N1971" s="254"/>
      <c r="O1971" s="254"/>
      <c r="P1971" s="254"/>
      <c r="Q1971" s="254"/>
      <c r="R1971" s="254"/>
      <c r="S1971" s="254"/>
      <c r="T1971" s="255"/>
      <c r="U1971" s="15"/>
      <c r="V1971" s="15"/>
      <c r="W1971" s="15"/>
      <c r="X1971" s="15"/>
      <c r="Y1971" s="15"/>
      <c r="Z1971" s="15"/>
      <c r="AA1971" s="15"/>
      <c r="AB1971" s="15"/>
      <c r="AC1971" s="15"/>
      <c r="AD1971" s="15"/>
      <c r="AE1971" s="15"/>
      <c r="AT1971" s="256" t="s">
        <v>132</v>
      </c>
      <c r="AU1971" s="256" t="s">
        <v>85</v>
      </c>
      <c r="AV1971" s="15" t="s">
        <v>129</v>
      </c>
      <c r="AW1971" s="15" t="s">
        <v>37</v>
      </c>
      <c r="AX1971" s="15" t="s">
        <v>83</v>
      </c>
      <c r="AY1971" s="256" t="s">
        <v>122</v>
      </c>
    </row>
    <row r="1972" s="2" customFormat="1" ht="21.75" customHeight="1">
      <c r="A1972" s="40"/>
      <c r="B1972" s="41"/>
      <c r="C1972" s="206" t="s">
        <v>1621</v>
      </c>
      <c r="D1972" s="206" t="s">
        <v>124</v>
      </c>
      <c r="E1972" s="207" t="s">
        <v>1622</v>
      </c>
      <c r="F1972" s="208" t="s">
        <v>1623</v>
      </c>
      <c r="G1972" s="209" t="s">
        <v>149</v>
      </c>
      <c r="H1972" s="210">
        <v>99.091999999999999</v>
      </c>
      <c r="I1972" s="211"/>
      <c r="J1972" s="212">
        <f>ROUND(I1972*H1972,2)</f>
        <v>0</v>
      </c>
      <c r="K1972" s="208" t="s">
        <v>128</v>
      </c>
      <c r="L1972" s="46"/>
      <c r="M1972" s="213" t="s">
        <v>19</v>
      </c>
      <c r="N1972" s="214" t="s">
        <v>46</v>
      </c>
      <c r="O1972" s="86"/>
      <c r="P1972" s="215">
        <f>O1972*H1972</f>
        <v>0</v>
      </c>
      <c r="Q1972" s="215">
        <v>0</v>
      </c>
      <c r="R1972" s="215">
        <f>Q1972*H1972</f>
        <v>0</v>
      </c>
      <c r="S1972" s="215">
        <v>0</v>
      </c>
      <c r="T1972" s="216">
        <f>S1972*H1972</f>
        <v>0</v>
      </c>
      <c r="U1972" s="40"/>
      <c r="V1972" s="40"/>
      <c r="W1972" s="40"/>
      <c r="X1972" s="40"/>
      <c r="Y1972" s="40"/>
      <c r="Z1972" s="40"/>
      <c r="AA1972" s="40"/>
      <c r="AB1972" s="40"/>
      <c r="AC1972" s="40"/>
      <c r="AD1972" s="40"/>
      <c r="AE1972" s="40"/>
      <c r="AR1972" s="217" t="s">
        <v>327</v>
      </c>
      <c r="AT1972" s="217" t="s">
        <v>124</v>
      </c>
      <c r="AU1972" s="217" t="s">
        <v>85</v>
      </c>
      <c r="AY1972" s="19" t="s">
        <v>122</v>
      </c>
      <c r="BE1972" s="218">
        <f>IF(N1972="základní",J1972,0)</f>
        <v>0</v>
      </c>
      <c r="BF1972" s="218">
        <f>IF(N1972="snížená",J1972,0)</f>
        <v>0</v>
      </c>
      <c r="BG1972" s="218">
        <f>IF(N1972="zákl. přenesená",J1972,0)</f>
        <v>0</v>
      </c>
      <c r="BH1972" s="218">
        <f>IF(N1972="sníž. přenesená",J1972,0)</f>
        <v>0</v>
      </c>
      <c r="BI1972" s="218">
        <f>IF(N1972="nulová",J1972,0)</f>
        <v>0</v>
      </c>
      <c r="BJ1972" s="19" t="s">
        <v>83</v>
      </c>
      <c r="BK1972" s="218">
        <f>ROUND(I1972*H1972,2)</f>
        <v>0</v>
      </c>
      <c r="BL1972" s="19" t="s">
        <v>327</v>
      </c>
      <c r="BM1972" s="217" t="s">
        <v>1624</v>
      </c>
    </row>
    <row r="1973" s="2" customFormat="1">
      <c r="A1973" s="40"/>
      <c r="B1973" s="41"/>
      <c r="C1973" s="42"/>
      <c r="D1973" s="219" t="s">
        <v>130</v>
      </c>
      <c r="E1973" s="42"/>
      <c r="F1973" s="220" t="s">
        <v>1625</v>
      </c>
      <c r="G1973" s="42"/>
      <c r="H1973" s="42"/>
      <c r="I1973" s="221"/>
      <c r="J1973" s="42"/>
      <c r="K1973" s="42"/>
      <c r="L1973" s="46"/>
      <c r="M1973" s="222"/>
      <c r="N1973" s="223"/>
      <c r="O1973" s="86"/>
      <c r="P1973" s="86"/>
      <c r="Q1973" s="86"/>
      <c r="R1973" s="86"/>
      <c r="S1973" s="86"/>
      <c r="T1973" s="87"/>
      <c r="U1973" s="40"/>
      <c r="V1973" s="40"/>
      <c r="W1973" s="40"/>
      <c r="X1973" s="40"/>
      <c r="Y1973" s="40"/>
      <c r="Z1973" s="40"/>
      <c r="AA1973" s="40"/>
      <c r="AB1973" s="40"/>
      <c r="AC1973" s="40"/>
      <c r="AD1973" s="40"/>
      <c r="AE1973" s="40"/>
      <c r="AT1973" s="19" t="s">
        <v>130</v>
      </c>
      <c r="AU1973" s="19" t="s">
        <v>85</v>
      </c>
    </row>
    <row r="1974" s="13" customFormat="1">
      <c r="A1974" s="13"/>
      <c r="B1974" s="224"/>
      <c r="C1974" s="225"/>
      <c r="D1974" s="226" t="s">
        <v>132</v>
      </c>
      <c r="E1974" s="227" t="s">
        <v>19</v>
      </c>
      <c r="F1974" s="228" t="s">
        <v>407</v>
      </c>
      <c r="G1974" s="225"/>
      <c r="H1974" s="227" t="s">
        <v>19</v>
      </c>
      <c r="I1974" s="229"/>
      <c r="J1974" s="225"/>
      <c r="K1974" s="225"/>
      <c r="L1974" s="230"/>
      <c r="M1974" s="231"/>
      <c r="N1974" s="232"/>
      <c r="O1974" s="232"/>
      <c r="P1974" s="232"/>
      <c r="Q1974" s="232"/>
      <c r="R1974" s="232"/>
      <c r="S1974" s="232"/>
      <c r="T1974" s="23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34" t="s">
        <v>132</v>
      </c>
      <c r="AU1974" s="234" t="s">
        <v>85</v>
      </c>
      <c r="AV1974" s="13" t="s">
        <v>83</v>
      </c>
      <c r="AW1974" s="13" t="s">
        <v>37</v>
      </c>
      <c r="AX1974" s="13" t="s">
        <v>75</v>
      </c>
      <c r="AY1974" s="234" t="s">
        <v>122</v>
      </c>
    </row>
    <row r="1975" s="13" customFormat="1">
      <c r="A1975" s="13"/>
      <c r="B1975" s="224"/>
      <c r="C1975" s="225"/>
      <c r="D1975" s="226" t="s">
        <v>132</v>
      </c>
      <c r="E1975" s="227" t="s">
        <v>19</v>
      </c>
      <c r="F1975" s="228" t="s">
        <v>133</v>
      </c>
      <c r="G1975" s="225"/>
      <c r="H1975" s="227" t="s">
        <v>19</v>
      </c>
      <c r="I1975" s="229"/>
      <c r="J1975" s="225"/>
      <c r="K1975" s="225"/>
      <c r="L1975" s="230"/>
      <c r="M1975" s="231"/>
      <c r="N1975" s="232"/>
      <c r="O1975" s="232"/>
      <c r="P1975" s="232"/>
      <c r="Q1975" s="232"/>
      <c r="R1975" s="232"/>
      <c r="S1975" s="232"/>
      <c r="T1975" s="23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T1975" s="234" t="s">
        <v>132</v>
      </c>
      <c r="AU1975" s="234" t="s">
        <v>85</v>
      </c>
      <c r="AV1975" s="13" t="s">
        <v>83</v>
      </c>
      <c r="AW1975" s="13" t="s">
        <v>37</v>
      </c>
      <c r="AX1975" s="13" t="s">
        <v>75</v>
      </c>
      <c r="AY1975" s="234" t="s">
        <v>122</v>
      </c>
    </row>
    <row r="1976" s="13" customFormat="1">
      <c r="A1976" s="13"/>
      <c r="B1976" s="224"/>
      <c r="C1976" s="225"/>
      <c r="D1976" s="226" t="s">
        <v>132</v>
      </c>
      <c r="E1976" s="227" t="s">
        <v>19</v>
      </c>
      <c r="F1976" s="228" t="s">
        <v>1614</v>
      </c>
      <c r="G1976" s="225"/>
      <c r="H1976" s="227" t="s">
        <v>19</v>
      </c>
      <c r="I1976" s="229"/>
      <c r="J1976" s="225"/>
      <c r="K1976" s="225"/>
      <c r="L1976" s="230"/>
      <c r="M1976" s="231"/>
      <c r="N1976" s="232"/>
      <c r="O1976" s="232"/>
      <c r="P1976" s="232"/>
      <c r="Q1976" s="232"/>
      <c r="R1976" s="232"/>
      <c r="S1976" s="232"/>
      <c r="T1976" s="23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34" t="s">
        <v>132</v>
      </c>
      <c r="AU1976" s="234" t="s">
        <v>85</v>
      </c>
      <c r="AV1976" s="13" t="s">
        <v>83</v>
      </c>
      <c r="AW1976" s="13" t="s">
        <v>37</v>
      </c>
      <c r="AX1976" s="13" t="s">
        <v>75</v>
      </c>
      <c r="AY1976" s="234" t="s">
        <v>122</v>
      </c>
    </row>
    <row r="1977" s="14" customFormat="1">
      <c r="A1977" s="14"/>
      <c r="B1977" s="235"/>
      <c r="C1977" s="236"/>
      <c r="D1977" s="226" t="s">
        <v>132</v>
      </c>
      <c r="E1977" s="237" t="s">
        <v>19</v>
      </c>
      <c r="F1977" s="238" t="s">
        <v>1626</v>
      </c>
      <c r="G1977" s="236"/>
      <c r="H1977" s="239">
        <v>90.488</v>
      </c>
      <c r="I1977" s="240"/>
      <c r="J1977" s="236"/>
      <c r="K1977" s="236"/>
      <c r="L1977" s="241"/>
      <c r="M1977" s="242"/>
      <c r="N1977" s="243"/>
      <c r="O1977" s="243"/>
      <c r="P1977" s="243"/>
      <c r="Q1977" s="243"/>
      <c r="R1977" s="243"/>
      <c r="S1977" s="243"/>
      <c r="T1977" s="244"/>
      <c r="U1977" s="14"/>
      <c r="V1977" s="14"/>
      <c r="W1977" s="14"/>
      <c r="X1977" s="14"/>
      <c r="Y1977" s="14"/>
      <c r="Z1977" s="14"/>
      <c r="AA1977" s="14"/>
      <c r="AB1977" s="14"/>
      <c r="AC1977" s="14"/>
      <c r="AD1977" s="14"/>
      <c r="AE1977" s="14"/>
      <c r="AT1977" s="245" t="s">
        <v>132</v>
      </c>
      <c r="AU1977" s="245" t="s">
        <v>85</v>
      </c>
      <c r="AV1977" s="14" t="s">
        <v>85</v>
      </c>
      <c r="AW1977" s="14" t="s">
        <v>37</v>
      </c>
      <c r="AX1977" s="14" t="s">
        <v>75</v>
      </c>
      <c r="AY1977" s="245" t="s">
        <v>122</v>
      </c>
    </row>
    <row r="1978" s="13" customFormat="1">
      <c r="A1978" s="13"/>
      <c r="B1978" s="224"/>
      <c r="C1978" s="225"/>
      <c r="D1978" s="226" t="s">
        <v>132</v>
      </c>
      <c r="E1978" s="227" t="s">
        <v>19</v>
      </c>
      <c r="F1978" s="228" t="s">
        <v>1607</v>
      </c>
      <c r="G1978" s="225"/>
      <c r="H1978" s="227" t="s">
        <v>19</v>
      </c>
      <c r="I1978" s="229"/>
      <c r="J1978" s="225"/>
      <c r="K1978" s="225"/>
      <c r="L1978" s="230"/>
      <c r="M1978" s="231"/>
      <c r="N1978" s="232"/>
      <c r="O1978" s="232"/>
      <c r="P1978" s="232"/>
      <c r="Q1978" s="232"/>
      <c r="R1978" s="232"/>
      <c r="S1978" s="232"/>
      <c r="T1978" s="23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T1978" s="234" t="s">
        <v>132</v>
      </c>
      <c r="AU1978" s="234" t="s">
        <v>85</v>
      </c>
      <c r="AV1978" s="13" t="s">
        <v>83</v>
      </c>
      <c r="AW1978" s="13" t="s">
        <v>37</v>
      </c>
      <c r="AX1978" s="13" t="s">
        <v>75</v>
      </c>
      <c r="AY1978" s="234" t="s">
        <v>122</v>
      </c>
    </row>
    <row r="1979" s="14" customFormat="1">
      <c r="A1979" s="14"/>
      <c r="B1979" s="235"/>
      <c r="C1979" s="236"/>
      <c r="D1979" s="226" t="s">
        <v>132</v>
      </c>
      <c r="E1979" s="237" t="s">
        <v>19</v>
      </c>
      <c r="F1979" s="238" t="s">
        <v>1627</v>
      </c>
      <c r="G1979" s="236"/>
      <c r="H1979" s="239">
        <v>8.6039999999999992</v>
      </c>
      <c r="I1979" s="240"/>
      <c r="J1979" s="236"/>
      <c r="K1979" s="236"/>
      <c r="L1979" s="241"/>
      <c r="M1979" s="242"/>
      <c r="N1979" s="243"/>
      <c r="O1979" s="243"/>
      <c r="P1979" s="243"/>
      <c r="Q1979" s="243"/>
      <c r="R1979" s="243"/>
      <c r="S1979" s="243"/>
      <c r="T1979" s="244"/>
      <c r="U1979" s="14"/>
      <c r="V1979" s="14"/>
      <c r="W1979" s="14"/>
      <c r="X1979" s="14"/>
      <c r="Y1979" s="14"/>
      <c r="Z1979" s="14"/>
      <c r="AA1979" s="14"/>
      <c r="AB1979" s="14"/>
      <c r="AC1979" s="14"/>
      <c r="AD1979" s="14"/>
      <c r="AE1979" s="14"/>
      <c r="AT1979" s="245" t="s">
        <v>132</v>
      </c>
      <c r="AU1979" s="245" t="s">
        <v>85</v>
      </c>
      <c r="AV1979" s="14" t="s">
        <v>85</v>
      </c>
      <c r="AW1979" s="14" t="s">
        <v>37</v>
      </c>
      <c r="AX1979" s="14" t="s">
        <v>75</v>
      </c>
      <c r="AY1979" s="245" t="s">
        <v>122</v>
      </c>
    </row>
    <row r="1980" s="15" customFormat="1">
      <c r="A1980" s="15"/>
      <c r="B1980" s="246"/>
      <c r="C1980" s="247"/>
      <c r="D1980" s="226" t="s">
        <v>132</v>
      </c>
      <c r="E1980" s="248" t="s">
        <v>19</v>
      </c>
      <c r="F1980" s="249" t="s">
        <v>140</v>
      </c>
      <c r="G1980" s="247"/>
      <c r="H1980" s="250">
        <v>99.091999999999999</v>
      </c>
      <c r="I1980" s="251"/>
      <c r="J1980" s="247"/>
      <c r="K1980" s="247"/>
      <c r="L1980" s="252"/>
      <c r="M1980" s="253"/>
      <c r="N1980" s="254"/>
      <c r="O1980" s="254"/>
      <c r="P1980" s="254"/>
      <c r="Q1980" s="254"/>
      <c r="R1980" s="254"/>
      <c r="S1980" s="254"/>
      <c r="T1980" s="255"/>
      <c r="U1980" s="15"/>
      <c r="V1980" s="15"/>
      <c r="W1980" s="15"/>
      <c r="X1980" s="15"/>
      <c r="Y1980" s="15"/>
      <c r="Z1980" s="15"/>
      <c r="AA1980" s="15"/>
      <c r="AB1980" s="15"/>
      <c r="AC1980" s="15"/>
      <c r="AD1980" s="15"/>
      <c r="AE1980" s="15"/>
      <c r="AT1980" s="256" t="s">
        <v>132</v>
      </c>
      <c r="AU1980" s="256" t="s">
        <v>85</v>
      </c>
      <c r="AV1980" s="15" t="s">
        <v>129</v>
      </c>
      <c r="AW1980" s="15" t="s">
        <v>37</v>
      </c>
      <c r="AX1980" s="15" t="s">
        <v>83</v>
      </c>
      <c r="AY1980" s="256" t="s">
        <v>122</v>
      </c>
    </row>
    <row r="1981" s="12" customFormat="1" ht="25.92" customHeight="1">
      <c r="A1981" s="12"/>
      <c r="B1981" s="190"/>
      <c r="C1981" s="191"/>
      <c r="D1981" s="192" t="s">
        <v>74</v>
      </c>
      <c r="E1981" s="193" t="s">
        <v>1628</v>
      </c>
      <c r="F1981" s="193" t="s">
        <v>1629</v>
      </c>
      <c r="G1981" s="191"/>
      <c r="H1981" s="191"/>
      <c r="I1981" s="194"/>
      <c r="J1981" s="195">
        <f>BK1981</f>
        <v>0</v>
      </c>
      <c r="K1981" s="191"/>
      <c r="L1981" s="196"/>
      <c r="M1981" s="197"/>
      <c r="N1981" s="198"/>
      <c r="O1981" s="198"/>
      <c r="P1981" s="199">
        <f>SUM(P1982:P1987)</f>
        <v>0</v>
      </c>
      <c r="Q1981" s="198"/>
      <c r="R1981" s="199">
        <f>SUM(R1982:R1987)</f>
        <v>0</v>
      </c>
      <c r="S1981" s="198"/>
      <c r="T1981" s="200">
        <f>SUM(T1982:T1987)</f>
        <v>0</v>
      </c>
      <c r="U1981" s="12"/>
      <c r="V1981" s="12"/>
      <c r="W1981" s="12"/>
      <c r="X1981" s="12"/>
      <c r="Y1981" s="12"/>
      <c r="Z1981" s="12"/>
      <c r="AA1981" s="12"/>
      <c r="AB1981" s="12"/>
      <c r="AC1981" s="12"/>
      <c r="AD1981" s="12"/>
      <c r="AE1981" s="12"/>
      <c r="AR1981" s="201" t="s">
        <v>129</v>
      </c>
      <c r="AT1981" s="202" t="s">
        <v>74</v>
      </c>
      <c r="AU1981" s="202" t="s">
        <v>75</v>
      </c>
      <c r="AY1981" s="201" t="s">
        <v>122</v>
      </c>
      <c r="BK1981" s="203">
        <f>SUM(BK1982:BK1987)</f>
        <v>0</v>
      </c>
    </row>
    <row r="1982" s="2" customFormat="1" ht="24.15" customHeight="1">
      <c r="A1982" s="40"/>
      <c r="B1982" s="41"/>
      <c r="C1982" s="206" t="s">
        <v>885</v>
      </c>
      <c r="D1982" s="206" t="s">
        <v>124</v>
      </c>
      <c r="E1982" s="207" t="s">
        <v>1630</v>
      </c>
      <c r="F1982" s="208" t="s">
        <v>1631</v>
      </c>
      <c r="G1982" s="209" t="s">
        <v>435</v>
      </c>
      <c r="H1982" s="210">
        <v>48</v>
      </c>
      <c r="I1982" s="211"/>
      <c r="J1982" s="212">
        <f>ROUND(I1982*H1982,2)</f>
        <v>0</v>
      </c>
      <c r="K1982" s="208" t="s">
        <v>128</v>
      </c>
      <c r="L1982" s="46"/>
      <c r="M1982" s="213" t="s">
        <v>19</v>
      </c>
      <c r="N1982" s="214" t="s">
        <v>46</v>
      </c>
      <c r="O1982" s="86"/>
      <c r="P1982" s="215">
        <f>O1982*H1982</f>
        <v>0</v>
      </c>
      <c r="Q1982" s="215">
        <v>0</v>
      </c>
      <c r="R1982" s="215">
        <f>Q1982*H1982</f>
        <v>0</v>
      </c>
      <c r="S1982" s="215">
        <v>0</v>
      </c>
      <c r="T1982" s="216">
        <f>S1982*H1982</f>
        <v>0</v>
      </c>
      <c r="U1982" s="40"/>
      <c r="V1982" s="40"/>
      <c r="W1982" s="40"/>
      <c r="X1982" s="40"/>
      <c r="Y1982" s="40"/>
      <c r="Z1982" s="40"/>
      <c r="AA1982" s="40"/>
      <c r="AB1982" s="40"/>
      <c r="AC1982" s="40"/>
      <c r="AD1982" s="40"/>
      <c r="AE1982" s="40"/>
      <c r="AR1982" s="217" t="s">
        <v>1632</v>
      </c>
      <c r="AT1982" s="217" t="s">
        <v>124</v>
      </c>
      <c r="AU1982" s="217" t="s">
        <v>83</v>
      </c>
      <c r="AY1982" s="19" t="s">
        <v>122</v>
      </c>
      <c r="BE1982" s="218">
        <f>IF(N1982="základní",J1982,0)</f>
        <v>0</v>
      </c>
      <c r="BF1982" s="218">
        <f>IF(N1982="snížená",J1982,0)</f>
        <v>0</v>
      </c>
      <c r="BG1982" s="218">
        <f>IF(N1982="zákl. přenesená",J1982,0)</f>
        <v>0</v>
      </c>
      <c r="BH1982" s="218">
        <f>IF(N1982="sníž. přenesená",J1982,0)</f>
        <v>0</v>
      </c>
      <c r="BI1982" s="218">
        <f>IF(N1982="nulová",J1982,0)</f>
        <v>0</v>
      </c>
      <c r="BJ1982" s="19" t="s">
        <v>83</v>
      </c>
      <c r="BK1982" s="218">
        <f>ROUND(I1982*H1982,2)</f>
        <v>0</v>
      </c>
      <c r="BL1982" s="19" t="s">
        <v>1632</v>
      </c>
      <c r="BM1982" s="217" t="s">
        <v>1633</v>
      </c>
    </row>
    <row r="1983" s="2" customFormat="1">
      <c r="A1983" s="40"/>
      <c r="B1983" s="41"/>
      <c r="C1983" s="42"/>
      <c r="D1983" s="219" t="s">
        <v>130</v>
      </c>
      <c r="E1983" s="42"/>
      <c r="F1983" s="220" t="s">
        <v>1634</v>
      </c>
      <c r="G1983" s="42"/>
      <c r="H1983" s="42"/>
      <c r="I1983" s="221"/>
      <c r="J1983" s="42"/>
      <c r="K1983" s="42"/>
      <c r="L1983" s="46"/>
      <c r="M1983" s="222"/>
      <c r="N1983" s="223"/>
      <c r="O1983" s="86"/>
      <c r="P1983" s="86"/>
      <c r="Q1983" s="86"/>
      <c r="R1983" s="86"/>
      <c r="S1983" s="86"/>
      <c r="T1983" s="87"/>
      <c r="U1983" s="40"/>
      <c r="V1983" s="40"/>
      <c r="W1983" s="40"/>
      <c r="X1983" s="40"/>
      <c r="Y1983" s="40"/>
      <c r="Z1983" s="40"/>
      <c r="AA1983" s="40"/>
      <c r="AB1983" s="40"/>
      <c r="AC1983" s="40"/>
      <c r="AD1983" s="40"/>
      <c r="AE1983" s="40"/>
      <c r="AT1983" s="19" t="s">
        <v>130</v>
      </c>
      <c r="AU1983" s="19" t="s">
        <v>83</v>
      </c>
    </row>
    <row r="1984" s="13" customFormat="1">
      <c r="A1984" s="13"/>
      <c r="B1984" s="224"/>
      <c r="C1984" s="225"/>
      <c r="D1984" s="226" t="s">
        <v>132</v>
      </c>
      <c r="E1984" s="227" t="s">
        <v>19</v>
      </c>
      <c r="F1984" s="228" t="s">
        <v>1635</v>
      </c>
      <c r="G1984" s="225"/>
      <c r="H1984" s="227" t="s">
        <v>19</v>
      </c>
      <c r="I1984" s="229"/>
      <c r="J1984" s="225"/>
      <c r="K1984" s="225"/>
      <c r="L1984" s="230"/>
      <c r="M1984" s="231"/>
      <c r="N1984" s="232"/>
      <c r="O1984" s="232"/>
      <c r="P1984" s="232"/>
      <c r="Q1984" s="232"/>
      <c r="R1984" s="232"/>
      <c r="S1984" s="232"/>
      <c r="T1984" s="23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34" t="s">
        <v>132</v>
      </c>
      <c r="AU1984" s="234" t="s">
        <v>83</v>
      </c>
      <c r="AV1984" s="13" t="s">
        <v>83</v>
      </c>
      <c r="AW1984" s="13" t="s">
        <v>37</v>
      </c>
      <c r="AX1984" s="13" t="s">
        <v>75</v>
      </c>
      <c r="AY1984" s="234" t="s">
        <v>122</v>
      </c>
    </row>
    <row r="1985" s="13" customFormat="1">
      <c r="A1985" s="13"/>
      <c r="B1985" s="224"/>
      <c r="C1985" s="225"/>
      <c r="D1985" s="226" t="s">
        <v>132</v>
      </c>
      <c r="E1985" s="227" t="s">
        <v>19</v>
      </c>
      <c r="F1985" s="228" t="s">
        <v>1636</v>
      </c>
      <c r="G1985" s="225"/>
      <c r="H1985" s="227" t="s">
        <v>19</v>
      </c>
      <c r="I1985" s="229"/>
      <c r="J1985" s="225"/>
      <c r="K1985" s="225"/>
      <c r="L1985" s="230"/>
      <c r="M1985" s="231"/>
      <c r="N1985" s="232"/>
      <c r="O1985" s="232"/>
      <c r="P1985" s="232"/>
      <c r="Q1985" s="232"/>
      <c r="R1985" s="232"/>
      <c r="S1985" s="232"/>
      <c r="T1985" s="23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34" t="s">
        <v>132</v>
      </c>
      <c r="AU1985" s="234" t="s">
        <v>83</v>
      </c>
      <c r="AV1985" s="13" t="s">
        <v>83</v>
      </c>
      <c r="AW1985" s="13" t="s">
        <v>37</v>
      </c>
      <c r="AX1985" s="13" t="s">
        <v>75</v>
      </c>
      <c r="AY1985" s="234" t="s">
        <v>122</v>
      </c>
    </row>
    <row r="1986" s="14" customFormat="1">
      <c r="A1986" s="14"/>
      <c r="B1986" s="235"/>
      <c r="C1986" s="236"/>
      <c r="D1986" s="226" t="s">
        <v>132</v>
      </c>
      <c r="E1986" s="237" t="s">
        <v>19</v>
      </c>
      <c r="F1986" s="238" t="s">
        <v>1637</v>
      </c>
      <c r="G1986" s="236"/>
      <c r="H1986" s="239">
        <v>48</v>
      </c>
      <c r="I1986" s="240"/>
      <c r="J1986" s="236"/>
      <c r="K1986" s="236"/>
      <c r="L1986" s="241"/>
      <c r="M1986" s="242"/>
      <c r="N1986" s="243"/>
      <c r="O1986" s="243"/>
      <c r="P1986" s="243"/>
      <c r="Q1986" s="243"/>
      <c r="R1986" s="243"/>
      <c r="S1986" s="243"/>
      <c r="T1986" s="244"/>
      <c r="U1986" s="14"/>
      <c r="V1986" s="14"/>
      <c r="W1986" s="14"/>
      <c r="X1986" s="14"/>
      <c r="Y1986" s="14"/>
      <c r="Z1986" s="14"/>
      <c r="AA1986" s="14"/>
      <c r="AB1986" s="14"/>
      <c r="AC1986" s="14"/>
      <c r="AD1986" s="14"/>
      <c r="AE1986" s="14"/>
      <c r="AT1986" s="245" t="s">
        <v>132</v>
      </c>
      <c r="AU1986" s="245" t="s">
        <v>83</v>
      </c>
      <c r="AV1986" s="14" t="s">
        <v>85</v>
      </c>
      <c r="AW1986" s="14" t="s">
        <v>37</v>
      </c>
      <c r="AX1986" s="14" t="s">
        <v>75</v>
      </c>
      <c r="AY1986" s="245" t="s">
        <v>122</v>
      </c>
    </row>
    <row r="1987" s="15" customFormat="1">
      <c r="A1987" s="15"/>
      <c r="B1987" s="246"/>
      <c r="C1987" s="247"/>
      <c r="D1987" s="226" t="s">
        <v>132</v>
      </c>
      <c r="E1987" s="248" t="s">
        <v>19</v>
      </c>
      <c r="F1987" s="249" t="s">
        <v>140</v>
      </c>
      <c r="G1987" s="247"/>
      <c r="H1987" s="250">
        <v>48</v>
      </c>
      <c r="I1987" s="251"/>
      <c r="J1987" s="247"/>
      <c r="K1987" s="247"/>
      <c r="L1987" s="252"/>
      <c r="M1987" s="268"/>
      <c r="N1987" s="269"/>
      <c r="O1987" s="269"/>
      <c r="P1987" s="269"/>
      <c r="Q1987" s="269"/>
      <c r="R1987" s="269"/>
      <c r="S1987" s="269"/>
      <c r="T1987" s="270"/>
      <c r="U1987" s="15"/>
      <c r="V1987" s="15"/>
      <c r="W1987" s="15"/>
      <c r="X1987" s="15"/>
      <c r="Y1987" s="15"/>
      <c r="Z1987" s="15"/>
      <c r="AA1987" s="15"/>
      <c r="AB1987" s="15"/>
      <c r="AC1987" s="15"/>
      <c r="AD1987" s="15"/>
      <c r="AE1987" s="15"/>
      <c r="AT1987" s="256" t="s">
        <v>132</v>
      </c>
      <c r="AU1987" s="256" t="s">
        <v>83</v>
      </c>
      <c r="AV1987" s="15" t="s">
        <v>129</v>
      </c>
      <c r="AW1987" s="15" t="s">
        <v>37</v>
      </c>
      <c r="AX1987" s="15" t="s">
        <v>83</v>
      </c>
      <c r="AY1987" s="256" t="s">
        <v>122</v>
      </c>
    </row>
    <row r="1988" s="2" customFormat="1" ht="6.96" customHeight="1">
      <c r="A1988" s="40"/>
      <c r="B1988" s="61"/>
      <c r="C1988" s="62"/>
      <c r="D1988" s="62"/>
      <c r="E1988" s="62"/>
      <c r="F1988" s="62"/>
      <c r="G1988" s="62"/>
      <c r="H1988" s="62"/>
      <c r="I1988" s="62"/>
      <c r="J1988" s="62"/>
      <c r="K1988" s="62"/>
      <c r="L1988" s="46"/>
      <c r="M1988" s="40"/>
      <c r="O1988" s="40"/>
      <c r="P1988" s="40"/>
      <c r="Q1988" s="40"/>
      <c r="R1988" s="40"/>
      <c r="S1988" s="40"/>
      <c r="T1988" s="40"/>
      <c r="U1988" s="40"/>
      <c r="V1988" s="40"/>
      <c r="W1988" s="40"/>
      <c r="X1988" s="40"/>
      <c r="Y1988" s="40"/>
      <c r="Z1988" s="40"/>
      <c r="AA1988" s="40"/>
      <c r="AB1988" s="40"/>
      <c r="AC1988" s="40"/>
      <c r="AD1988" s="40"/>
      <c r="AE1988" s="40"/>
    </row>
  </sheetData>
  <sheetProtection sheet="1" autoFilter="0" formatColumns="0" formatRows="0" objects="1" scenarios="1" spinCount="100000" saltValue="qYneO21K1OK28XzNFy7Zb/dFuGlxwjXVIWnNDntbOnzpLUobOMtCC8Xs30zksxfeYGSutzsnMNZ3UalhOz0ayA==" hashValue="5RYu/2XnFkmcKf3+q17oEAZ3VDGbZebruLNNp4psKh5DWe5kOkp0vLujfIijZhX71iHeJXI9+9vNsntGbARz/Q==" algorithmName="SHA-512" password="CC35"/>
  <autoFilter ref="C89:K198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1/113106121"/>
    <hyperlink ref="F104" r:id="rId2" display="https://podminky.urs.cz/item/CS_URS_2025_01/113107043"/>
    <hyperlink ref="F110" r:id="rId3" display="https://podminky.urs.cz/item/CS_URS_2025_01/171201231"/>
    <hyperlink ref="F118" r:id="rId4" display="https://podminky.urs.cz/item/CS_URS_2025_01/171201201"/>
    <hyperlink ref="F126" r:id="rId5" display="https://podminky.urs.cz/item/CS_URS_2025_01/121112003"/>
    <hyperlink ref="F132" r:id="rId6" display="https://podminky.urs.cz/item/CS_URS_2025_01/181351103"/>
    <hyperlink ref="F143" r:id="rId7" display="https://podminky.urs.cz/item/CS_URS_2025_01/184102211"/>
    <hyperlink ref="F152" r:id="rId8" display="https://podminky.urs.cz/item/CS_URS_2025_01/460030023"/>
    <hyperlink ref="F157" r:id="rId9" display="https://podminky.urs.cz/item/CS_URS_2025_01/181411141"/>
    <hyperlink ref="F169" r:id="rId10" display="https://podminky.urs.cz/item/CS_URS_2025_01/183205111"/>
    <hyperlink ref="F175" r:id="rId11" display="https://podminky.urs.cz/item/CS_URS_2025_01/183403114"/>
    <hyperlink ref="F181" r:id="rId12" display="https://podminky.urs.cz/item/CS_URS_2025_01/183403153"/>
    <hyperlink ref="F187" r:id="rId13" display="https://podminky.urs.cz/item/CS_URS_2025_01/183403161"/>
    <hyperlink ref="F193" r:id="rId14" display="https://podminky.urs.cz/item/CS_URS_2025_01/184813511"/>
    <hyperlink ref="F199" r:id="rId15" display="https://podminky.urs.cz/item/CS_URS_2025_01/184813521"/>
    <hyperlink ref="F205" r:id="rId16" display="https://podminky.urs.cz/item/CS_URS_2025_01/185803111"/>
    <hyperlink ref="F211" r:id="rId17" display="https://podminky.urs.cz/item/CS_URS_2025_01/185804312"/>
    <hyperlink ref="F224" r:id="rId18" display="https://podminky.urs.cz/item/CS_URS_2025_01/185851121"/>
    <hyperlink ref="F231" r:id="rId19" display="https://podminky.urs.cz/item/CS_URS_2025_01/185851129"/>
    <hyperlink ref="F238" r:id="rId20" display="https://podminky.urs.cz/item/CS_URS_2025_01/181111111"/>
    <hyperlink ref="F245" r:id="rId21" display="https://podminky.urs.cz/item/CS_URS_2025_01/564851011"/>
    <hyperlink ref="F259" r:id="rId22" display="https://podminky.urs.cz/item/CS_URS_2025_01/596211110"/>
    <hyperlink ref="F296" r:id="rId23" display="https://podminky.urs.cz/item/CS_URS_2025_01/113202111"/>
    <hyperlink ref="F300" r:id="rId24" display="https://podminky.urs.cz/item/CS_URS_2025_01/113204111"/>
    <hyperlink ref="F304" r:id="rId25" display="https://podminky.urs.cz/item/CS_URS_2025_01/569903311"/>
    <hyperlink ref="F308" r:id="rId26" display="https://podminky.urs.cz/item/CS_URS_2025_01/599141111"/>
    <hyperlink ref="F312" r:id="rId27" display="https://podminky.urs.cz/item/CS_URS_2025_01/916111122"/>
    <hyperlink ref="F316" r:id="rId28" display="https://podminky.urs.cz/item/CS_URS_2025_01/916131213"/>
    <hyperlink ref="F329" r:id="rId29" display="https://podminky.urs.cz/item/CS_URS_2025_01/916231213"/>
    <hyperlink ref="F336" r:id="rId30" display="https://podminky.urs.cz/item/CS_URS_2025_01/916991121"/>
    <hyperlink ref="F340" r:id="rId31" display="https://podminky.urs.cz/item/CS_URS_2025_01/915321115"/>
    <hyperlink ref="F346" r:id="rId32" display="https://podminky.urs.cz/item/CS_URS_2025_01/938908411"/>
    <hyperlink ref="F352" r:id="rId33" display="https://podminky.urs.cz/item/CS_URS_2025_01/938909331"/>
    <hyperlink ref="F357" r:id="rId34" display="https://podminky.urs.cz/item/CS_URS_2025_01/914111112"/>
    <hyperlink ref="F390" r:id="rId35" display="https://podminky.urs.cz/item/CS_URS_2025_01/919735111"/>
    <hyperlink ref="F397" r:id="rId36" display="https://podminky.urs.cz/item/CS_URS_2025_01/945421110"/>
    <hyperlink ref="F405" r:id="rId37" display="https://podminky.urs.cz/item/CS_URS_2025_01/966006211"/>
    <hyperlink ref="F417" r:id="rId38" display="https://podminky.urs.cz/item/CS_URS_2025_01/979054451"/>
    <hyperlink ref="F429" r:id="rId39" display="https://podminky.urs.cz/item/CS_URS_2025_01/997013501"/>
    <hyperlink ref="F439" r:id="rId40" display="https://podminky.urs.cz/item/CS_URS_2025_01/997013509"/>
    <hyperlink ref="F444" r:id="rId41" display="https://podminky.urs.cz/item/CS_URS_2025_01/997221612"/>
    <hyperlink ref="F449" r:id="rId42" display="https://podminky.urs.cz/item/CS_URS_2025_01/997221861"/>
    <hyperlink ref="F456" r:id="rId43" display="https://podminky.urs.cz/item/CS_URS_2025_01/997221875"/>
    <hyperlink ref="F464" r:id="rId44" display="https://podminky.urs.cz/item/CS_URS_2025_01/998223011"/>
    <hyperlink ref="F480" r:id="rId45" display="https://podminky.urs.cz/item/CS_URS_2025_01/210220301"/>
    <hyperlink ref="F491" r:id="rId46" display="https://podminky.urs.cz/item/CS_URS_2025_01/210220304"/>
    <hyperlink ref="F503" r:id="rId47" display="https://podminky.urs.cz/item/CS_URS_2025_01/210220452"/>
    <hyperlink ref="F514" r:id="rId48" display="https://podminky.urs.cz/item/CS_URS_2025_01/210801311"/>
    <hyperlink ref="F525" r:id="rId49" display="https://podminky.urs.cz/item/CS_URS_2025_01/210813011"/>
    <hyperlink ref="F542" r:id="rId50" display="https://podminky.urs.cz/item/CS_URS_2025_01/220300152"/>
    <hyperlink ref="F548" r:id="rId51" display="https://podminky.urs.cz/item/CS_URS_2025_01/220300601"/>
    <hyperlink ref="F554" r:id="rId52" display="https://podminky.urs.cz/item/CS_URS_2025_01/210813071"/>
    <hyperlink ref="F566" r:id="rId53" display="https://podminky.urs.cz/item/CS_URS_2025_01/220300153"/>
    <hyperlink ref="F572" r:id="rId54" display="https://podminky.urs.cz/item/CS_URS_2025_01/220300603"/>
    <hyperlink ref="F584" r:id="rId55" display="https://podminky.urs.cz/item/CS_URS_2025_01/210813081"/>
    <hyperlink ref="F601" r:id="rId56" display="https://podminky.urs.cz/item/CS_URS_2025_01/220300154"/>
    <hyperlink ref="F607" r:id="rId57" display="https://podminky.urs.cz/item/CS_URS_2025_01/220300603"/>
    <hyperlink ref="F613" r:id="rId58" display="https://podminky.urs.cz/item/CS_URS_2025_01/210813101"/>
    <hyperlink ref="F631" r:id="rId59" display="https://podminky.urs.cz/item/CS_URS_2025_01/220300155"/>
    <hyperlink ref="F637" r:id="rId60" display="https://podminky.urs.cz/item/CS_URS_2025_01/220300604"/>
    <hyperlink ref="F643" r:id="rId61" display="https://podminky.urs.cz/item/CS_URS_2025_01/210813111"/>
    <hyperlink ref="F660" r:id="rId62" display="https://podminky.urs.cz/item/CS_URS_2025_01/220300156"/>
    <hyperlink ref="F666" r:id="rId63" display="https://podminky.urs.cz/item/CS_URS_2025_01/220300605"/>
    <hyperlink ref="F672" r:id="rId64" display="https://podminky.urs.cz/item/CS_URS_2025_01/210813131"/>
    <hyperlink ref="F689" r:id="rId65" display="https://podminky.urs.cz/item/CS_URS_2025_01/220300158"/>
    <hyperlink ref="F695" r:id="rId66" display="https://podminky.urs.cz/item/CS_URS_2025_01/220300607"/>
    <hyperlink ref="F701" r:id="rId67" display="https://podminky.urs.cz/item/CS_URS_2025_01/210813013"/>
    <hyperlink ref="F718" r:id="rId68" display="https://podminky.urs.cz/item/CS_URS_2025_01/220300153.1"/>
    <hyperlink ref="F724" r:id="rId69" display="https://podminky.urs.cz/item/CS_URS_2025_01/210813033"/>
    <hyperlink ref="F744" r:id="rId70" display="https://podminky.urs.cz/item/CS_URS_2025_01/220300153.2"/>
    <hyperlink ref="F750" r:id="rId71" display="https://podminky.urs.cz/item/CS_URS_2025_01/210950121"/>
    <hyperlink ref="F756" r:id="rId72" display="https://podminky.urs.cz/item/CS_URS_2025_01/210813011.1"/>
    <hyperlink ref="F800" r:id="rId73" display="https://podminky.urs.cz/item/CS_URS_2025_01/210813061.1"/>
    <hyperlink ref="F825" r:id="rId74" display="https://podminky.urs.cz/item/CS_URS_2025_01/210813071"/>
    <hyperlink ref="F838" r:id="rId75" display="https://podminky.urs.cz/item/CS_URS_2025_01/218813035"/>
    <hyperlink ref="F844" r:id="rId76" display="https://podminky.urs.cz/item/CS_URS_2025_01/218813081"/>
    <hyperlink ref="F849" r:id="rId77" display="https://podminky.urs.cz/item/CS_URS_2025_01/218813101"/>
    <hyperlink ref="F854" r:id="rId78" display="https://podminky.urs.cz/item/CS_URS_2025_01/218813111"/>
    <hyperlink ref="F859" r:id="rId79" display="https://podminky.urs.cz/item/CS_URS_2025_01/218813121"/>
    <hyperlink ref="F864" r:id="rId80" display="https://podminky.urs.cz/item/CS_URS_2025_01/218220451"/>
    <hyperlink ref="F870" r:id="rId81" display="https://podminky.urs.cz/item/CS_URS_2025_01/220182025"/>
    <hyperlink ref="F877" r:id="rId82" display="https://podminky.urs.cz/item/CS_URS_2025_01/220960002"/>
    <hyperlink ref="F909" r:id="rId83" display="https://podminky.urs.cz/item/CS_URS_2025_01/220960003"/>
    <hyperlink ref="F935" r:id="rId84" display="https://podminky.urs.cz/item/CS_URS_2025_01/220960005"/>
    <hyperlink ref="F945" r:id="rId85" display="https://podminky.urs.cz/item/CS_URS_2025_01/220960021"/>
    <hyperlink ref="F961" r:id="rId86" display="https://podminky.urs.cz/item/CS_URS_2025_01/220960133"/>
    <hyperlink ref="F968" r:id="rId87" display="https://podminky.urs.cz/item/CS_URS_2025_01/220960134"/>
    <hyperlink ref="F990" r:id="rId88" display="https://podminky.urs.cz/item/CS_URS_2025_01/220111741"/>
    <hyperlink ref="F1001" r:id="rId89" display="https://podminky.urs.cz/item/CS_URS_2025_01/220960126"/>
    <hyperlink ref="F1012" r:id="rId90" display="https://podminky.urs.cz/item/CS_URS_2025_01/220960173"/>
    <hyperlink ref="F1023" r:id="rId91" display="https://podminky.urs.cz/item/CS_URS_2025_01/220960031"/>
    <hyperlink ref="F1045" r:id="rId92" display="https://podminky.urs.cz/item/CS_URS_2025_01/220960091"/>
    <hyperlink ref="F1100" r:id="rId93" display="https://podminky.urs.cz/item/CS_URS_2025_01/220960141"/>
    <hyperlink ref="F1116" r:id="rId94" display="https://podminky.urs.cz/item/CS_URS_2025_01/220960032"/>
    <hyperlink ref="F1123" r:id="rId95" display="https://podminky.urs.cz/item/CS_URS_2025_01/220960092"/>
    <hyperlink ref="F1162" r:id="rId96" display="https://podminky.urs.cz/item/CS_URS_2025_01/220960036"/>
    <hyperlink ref="F1169" r:id="rId97" display="https://podminky.urs.cz/item/CS_URS_2025_01/220960096"/>
    <hyperlink ref="F1194" r:id="rId98" display="https://podminky.urs.cz/item/CS_URS_2025_01/220960041"/>
    <hyperlink ref="F1207" r:id="rId99" display="https://podminky.urs.cz/item/CS_URS_2025_01/220960101"/>
    <hyperlink ref="F1240" r:id="rId100" display="https://podminky.urs.cz/item/CS_URS_2025_01/220960044"/>
    <hyperlink ref="F1253" r:id="rId101" display="https://podminky.urs.cz/item/CS_URS_2025_01/220960102"/>
    <hyperlink ref="F1288" r:id="rId102" display="https://podminky.urs.cz/item/CS_URS_2025_01/220960143"/>
    <hyperlink ref="F1325" r:id="rId103" display="https://podminky.urs.cz/item/CS_URS_2025_01/220300533"/>
    <hyperlink ref="F1355" r:id="rId104" display="https://podminky.urs.cz/item/CS_URS_2025_01/220271621"/>
    <hyperlink ref="F1395" r:id="rId105" display="https://podminky.urs.cz/item/CS_URS_2025_01/220960113"/>
    <hyperlink ref="F1424" r:id="rId106" display="https://podminky.urs.cz/item/CS_URS_2025_01/220960120"/>
    <hyperlink ref="F1430" r:id="rId107" display="https://podminky.urs.cz/item/CS_URS_2025_01/220960125"/>
    <hyperlink ref="F1441" r:id="rId108" display="https://podminky.urs.cz/item/CS_URS_2025_01/220111436"/>
    <hyperlink ref="F1449" r:id="rId109" display="https://podminky.urs.cz/item/CS_URS_2025_01/220182023"/>
    <hyperlink ref="F1455" r:id="rId110" display="https://podminky.urs.cz/item/CS_URS_2025_01/220182022"/>
    <hyperlink ref="F1468" r:id="rId111" display="https://podminky.urs.cz/item/CS_URS_2025_01/220182027"/>
    <hyperlink ref="F1493" r:id="rId112" display="https://podminky.urs.cz/item/CS_URS_2025_01/220061701"/>
    <hyperlink ref="F1500" r:id="rId113" display="https://podminky.urs.cz/item/CS_URS_2025_01/220110346"/>
    <hyperlink ref="F1517" r:id="rId114" display="https://podminky.urs.cz/item/CS_URS_2025_01/220960182"/>
    <hyperlink ref="F1531" r:id="rId115" display="https://podminky.urs.cz/item/CS_URS_2025_01/220960192"/>
    <hyperlink ref="F1537" r:id="rId116" display="https://podminky.urs.cz/item/CS_URS_2025_01/220960196"/>
    <hyperlink ref="F1553" r:id="rId117" display="https://podminky.urs.cz/item/CS_URS_2025_01/220960199"/>
    <hyperlink ref="F1595" r:id="rId118" display="https://podminky.urs.cz/item/CS_URS_2025_01/220960201"/>
    <hyperlink ref="F1600" r:id="rId119" display="https://podminky.urs.cz/item/CS_URS_2025_01/220960222"/>
    <hyperlink ref="F1606" r:id="rId120" display="https://podminky.urs.cz/item/CS_URS_2025_01/220960301"/>
    <hyperlink ref="F1612" r:id="rId121" display="https://podminky.urs.cz/item/CS_URS_2025_01/220960302"/>
    <hyperlink ref="F1617" r:id="rId122" display="https://podminky.urs.cz/item/CS_URS_2025_01/220960311"/>
    <hyperlink ref="F1622" r:id="rId123" display="https://podminky.urs.cz/item/CS_URS_2025_01/220960312"/>
    <hyperlink ref="F1627" r:id="rId124" display="https://podminky.urs.cz/item/CS_URS_2025_01/220960443"/>
    <hyperlink ref="F1633" r:id="rId125" display="https://podminky.urs.cz/item/CS_URS_2025_01/220960444"/>
    <hyperlink ref="F1639" r:id="rId126" display="https://podminky.urs.cz/item/CS_URS_2025_01/228960002"/>
    <hyperlink ref="F1657" r:id="rId127" display="https://podminky.urs.cz/item/CS_URS_2025_01/228960003"/>
    <hyperlink ref="F1679" r:id="rId128" display="https://podminky.urs.cz/item/CS_URS_2025_01/228960005"/>
    <hyperlink ref="F1685" r:id="rId129" display="https://podminky.urs.cz/item/CS_URS_2025_01/228960021"/>
    <hyperlink ref="F1691" r:id="rId130" display="https://podminky.urs.cz/item/CS_URS_2025_01/228960031"/>
    <hyperlink ref="F1697" r:id="rId131" display="https://podminky.urs.cz/item/CS_URS_2025_01/228960036"/>
    <hyperlink ref="F1703" r:id="rId132" display="https://podminky.urs.cz/item/CS_URS_2025_01/228960041"/>
    <hyperlink ref="F1709" r:id="rId133" display="https://podminky.urs.cz/item/CS_URS_2025_01/228960042"/>
    <hyperlink ref="F1715" r:id="rId134" display="https://podminky.urs.cz/item/CS_URS_2025_01/228960113"/>
    <hyperlink ref="F1726" r:id="rId135" display="https://podminky.urs.cz/item/CS_URS_2025_01/228960126"/>
    <hyperlink ref="F1732" r:id="rId136" display="https://podminky.urs.cz/item/CS_URS_2025_01/228960133"/>
    <hyperlink ref="F1738" r:id="rId137" display="https://podminky.urs.cz/item/CS_URS_2025_01/228960134"/>
    <hyperlink ref="F1746" r:id="rId138" display="https://podminky.urs.cz/item/CS_URS_2025_01/228960141"/>
    <hyperlink ref="F1752" r:id="rId139" display="https://podminky.urs.cz/item/CS_URS_2025_01/228960143"/>
    <hyperlink ref="F1758" r:id="rId140" display="https://podminky.urs.cz/item/CS_URS_2025_01/228960156"/>
    <hyperlink ref="F1771" r:id="rId141" display="https://podminky.urs.cz/item/CS_URS_2025_01/460010024"/>
    <hyperlink ref="F1776" r:id="rId142" display="https://podminky.urs.cz/item/CS_URS_2025_01/460010025"/>
    <hyperlink ref="F1781" r:id="rId143" display="https://podminky.urs.cz/item/CS_URS_2025_01/460131113"/>
    <hyperlink ref="F1794" r:id="rId144" display="https://podminky.urs.cz/item/CS_URS_2025_01/460161152"/>
    <hyperlink ref="F1800" r:id="rId145" display="https://podminky.urs.cz/item/CS_URS_2025_01/460281111"/>
    <hyperlink ref="F1809" r:id="rId146" display="https://podminky.urs.cz/item/CS_URS_2025_01/460281121"/>
    <hyperlink ref="F1818" r:id="rId147" display="https://podminky.urs.cz/item/CS_URS_2025_01/460341113"/>
    <hyperlink ref="F1828" r:id="rId148" display="https://podminky.urs.cz/item/CS_URS_2025_01/460341121"/>
    <hyperlink ref="F1834" r:id="rId149" display="https://podminky.urs.cz/item/CS_URS_2025_01/460431162"/>
    <hyperlink ref="F1840" r:id="rId150" display="https://podminky.urs.cz/item/CS_URS_2025_01/460631212"/>
    <hyperlink ref="F1851" r:id="rId151" display="https://podminky.urs.cz/item/CS_URS_2025_01/460631214"/>
    <hyperlink ref="F1862" r:id="rId152" display="https://podminky.urs.cz/item/CS_URS_2025_01/460632113"/>
    <hyperlink ref="F1868" r:id="rId153" display="https://podminky.urs.cz/item/CS_URS_2025_01/460632213"/>
    <hyperlink ref="F1874" r:id="rId154" display="https://podminky.urs.cz/item/CS_URS_2025_01/460641132"/>
    <hyperlink ref="F1887" r:id="rId155" display="https://podminky.urs.cz/item/CS_URS_2025_01/460641212"/>
    <hyperlink ref="F1893" r:id="rId156" display="https://podminky.urs.cz/item/CS_URS_2025_01/460641411"/>
    <hyperlink ref="F1902" r:id="rId157" display="https://podminky.urs.cz/item/CS_URS_2025_01/460641412"/>
    <hyperlink ref="F1911" r:id="rId158" display="https://podminky.urs.cz/item/CS_URS_2025_01/460661512"/>
    <hyperlink ref="F1922" r:id="rId159" display="https://podminky.urs.cz/item/CS_URS_2025_01/460741133"/>
    <hyperlink ref="F1933" r:id="rId160" display="https://podminky.urs.cz/item/CS_URS_2025_01/460791214"/>
    <hyperlink ref="F1944" r:id="rId161" display="https://podminky.urs.cz/item/CS_URS_2025_01/460744112"/>
    <hyperlink ref="F1950" r:id="rId162" display="https://podminky.urs.cz/item/CS_URS_2025_01/468051121"/>
    <hyperlink ref="F1957" r:id="rId163" display="https://podminky.urs.cz/item/CS_URS_2025_01/468051131"/>
    <hyperlink ref="F1964" r:id="rId164" display="https://podminky.urs.cz/item/CS_URS_2025_01/469972111"/>
    <hyperlink ref="F1973" r:id="rId165" display="https://podminky.urs.cz/item/CS_URS_2025_01/469972121"/>
    <hyperlink ref="F1983" r:id="rId166" display="https://podminky.urs.cz/item/CS_URS_2025_01/HZS322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89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 xml:space="preserve">Rekonstrukce SSZ na  křižovatce Královéhradecká – Cihlářská a Královéhradecká - Lochmanova, Ústí nad Orlicí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24. 1. 2025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ROUND((SUM(BE84:BE138)),  2)</f>
        <v>0</v>
      </c>
      <c r="G33" s="40"/>
      <c r="H33" s="40"/>
      <c r="I33" s="150">
        <v>0.20999999999999999</v>
      </c>
      <c r="J33" s="149">
        <f>ROUND(((SUM(BE84:BE138))*I33),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ROUND((SUM(BF84:BF138)),  2)</f>
        <v>0</v>
      </c>
      <c r="G34" s="40"/>
      <c r="H34" s="40"/>
      <c r="I34" s="150">
        <v>0.12</v>
      </c>
      <c r="J34" s="149">
        <f>ROUND(((SUM(BF84:BF138))*I34),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ROUND((SUM(BG84:BG138)),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ROUND((SUM(BH84:BH138)),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ROUND((SUM(BI84:BI138)),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 xml:space="preserve">Rekonstrukce SSZ na  křižovatce Královéhradecká – Cihlářská a Královéhradecká - Lochmanova, Ústí nad Orlicí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Ústí nad Orlicí, silnice I/14, ulice Královéhradec</v>
      </c>
      <c r="G52" s="42"/>
      <c r="H52" s="42"/>
      <c r="I52" s="34" t="s">
        <v>23</v>
      </c>
      <c r="J52" s="74" t="str">
        <f>IF(J12="","",J12)</f>
        <v>24. 1. 2025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TEPVOS, spol. s.r.o., Královéhradecká 1566, 56201 </v>
      </c>
      <c r="G54" s="42"/>
      <c r="H54" s="42"/>
      <c r="I54" s="34" t="s">
        <v>33</v>
      </c>
      <c r="J54" s="38" t="str">
        <f>E21</f>
        <v>AŽD Praha,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AŽD Praha,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93</v>
      </c>
      <c r="D57" s="164"/>
      <c r="E57" s="164"/>
      <c r="F57" s="164"/>
      <c r="G57" s="164"/>
      <c r="H57" s="164"/>
      <c r="I57" s="164"/>
      <c r="J57" s="165" t="s">
        <v>94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95</v>
      </c>
    </row>
    <row r="60" s="9" customFormat="1" ht="24.96" customHeight="1">
      <c r="A60" s="9"/>
      <c r="B60" s="167"/>
      <c r="C60" s="168"/>
      <c r="D60" s="169" t="s">
        <v>1638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1639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1640</v>
      </c>
      <c r="E62" s="176"/>
      <c r="F62" s="176"/>
      <c r="G62" s="176"/>
      <c r="H62" s="176"/>
      <c r="I62" s="176"/>
      <c r="J62" s="177">
        <f>J101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1641</v>
      </c>
      <c r="E63" s="176"/>
      <c r="F63" s="176"/>
      <c r="G63" s="176"/>
      <c r="H63" s="176"/>
      <c r="I63" s="176"/>
      <c r="J63" s="177">
        <f>J117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1642</v>
      </c>
      <c r="E64" s="176"/>
      <c r="F64" s="176"/>
      <c r="G64" s="176"/>
      <c r="H64" s="176"/>
      <c r="I64" s="176"/>
      <c r="J64" s="177">
        <f>J133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107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 xml:space="preserve">Rekonstrukce SSZ na  křižovatce Královéhradecká – Cihlářská a Královéhradecká - Lochmanova, Ústí nad Orlicí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Vedlejší rozpočtové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Ústí nad Orlicí, silnice I/14, ulice Královéhradec</v>
      </c>
      <c r="G78" s="42"/>
      <c r="H78" s="42"/>
      <c r="I78" s="34" t="s">
        <v>23</v>
      </c>
      <c r="J78" s="74" t="str">
        <f>IF(J12="","",J12)</f>
        <v>24. 1. 2025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TEPVOS, spol. s.r.o., Královéhradecká 1566, 56201 </v>
      </c>
      <c r="G80" s="42"/>
      <c r="H80" s="42"/>
      <c r="I80" s="34" t="s">
        <v>33</v>
      </c>
      <c r="J80" s="38" t="str">
        <f>E21</f>
        <v>AŽD Praha,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31</v>
      </c>
      <c r="D81" s="42"/>
      <c r="E81" s="42"/>
      <c r="F81" s="29" t="str">
        <f>IF(E18="","",E18)</f>
        <v>Vyplň údaj</v>
      </c>
      <c r="G81" s="42"/>
      <c r="H81" s="42"/>
      <c r="I81" s="34" t="s">
        <v>38</v>
      </c>
      <c r="J81" s="38" t="str">
        <f>E24</f>
        <v>AŽD Praha,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108</v>
      </c>
      <c r="D83" s="182" t="s">
        <v>60</v>
      </c>
      <c r="E83" s="182" t="s">
        <v>56</v>
      </c>
      <c r="F83" s="182" t="s">
        <v>57</v>
      </c>
      <c r="G83" s="182" t="s">
        <v>109</v>
      </c>
      <c r="H83" s="182" t="s">
        <v>110</v>
      </c>
      <c r="I83" s="182" t="s">
        <v>111</v>
      </c>
      <c r="J83" s="182" t="s">
        <v>94</v>
      </c>
      <c r="K83" s="183" t="s">
        <v>112</v>
      </c>
      <c r="L83" s="184"/>
      <c r="M83" s="94" t="s">
        <v>19</v>
      </c>
      <c r="N83" s="95" t="s">
        <v>45</v>
      </c>
      <c r="O83" s="95" t="s">
        <v>113</v>
      </c>
      <c r="P83" s="95" t="s">
        <v>114</v>
      </c>
      <c r="Q83" s="95" t="s">
        <v>115</v>
      </c>
      <c r="R83" s="95" t="s">
        <v>116</v>
      </c>
      <c r="S83" s="95" t="s">
        <v>117</v>
      </c>
      <c r="T83" s="96" t="s">
        <v>118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119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74</v>
      </c>
      <c r="AU84" s="19" t="s">
        <v>95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74</v>
      </c>
      <c r="E85" s="193" t="s">
        <v>86</v>
      </c>
      <c r="F85" s="193" t="s">
        <v>87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P86+P101+P117+P133</f>
        <v>0</v>
      </c>
      <c r="Q85" s="198"/>
      <c r="R85" s="199">
        <f>R86+R101+R117+R133</f>
        <v>0</v>
      </c>
      <c r="S85" s="198"/>
      <c r="T85" s="200">
        <f>T86+T101+T117+T133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163</v>
      </c>
      <c r="AT85" s="202" t="s">
        <v>74</v>
      </c>
      <c r="AU85" s="202" t="s">
        <v>75</v>
      </c>
      <c r="AY85" s="201" t="s">
        <v>122</v>
      </c>
      <c r="BK85" s="203">
        <f>BK86+BK101+BK117+BK133</f>
        <v>0</v>
      </c>
    </row>
    <row r="86" s="12" customFormat="1" ht="22.8" customHeight="1">
      <c r="A86" s="12"/>
      <c r="B86" s="190"/>
      <c r="C86" s="191"/>
      <c r="D86" s="192" t="s">
        <v>74</v>
      </c>
      <c r="E86" s="204" t="s">
        <v>1643</v>
      </c>
      <c r="F86" s="204" t="s">
        <v>1644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SUM(P87:P100)</f>
        <v>0</v>
      </c>
      <c r="Q86" s="198"/>
      <c r="R86" s="199">
        <f>SUM(R87:R100)</f>
        <v>0</v>
      </c>
      <c r="S86" s="198"/>
      <c r="T86" s="200">
        <f>SUM(T87:T100)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163</v>
      </c>
      <c r="AT86" s="202" t="s">
        <v>74</v>
      </c>
      <c r="AU86" s="202" t="s">
        <v>83</v>
      </c>
      <c r="AY86" s="201" t="s">
        <v>122</v>
      </c>
      <c r="BK86" s="203">
        <f>SUM(BK87:BK100)</f>
        <v>0</v>
      </c>
    </row>
    <row r="87" s="2" customFormat="1" ht="16.5" customHeight="1">
      <c r="A87" s="40"/>
      <c r="B87" s="41"/>
      <c r="C87" s="206" t="s">
        <v>83</v>
      </c>
      <c r="D87" s="206" t="s">
        <v>124</v>
      </c>
      <c r="E87" s="207" t="s">
        <v>1645</v>
      </c>
      <c r="F87" s="208" t="s">
        <v>1646</v>
      </c>
      <c r="G87" s="209" t="s">
        <v>1647</v>
      </c>
      <c r="H87" s="210">
        <v>1</v>
      </c>
      <c r="I87" s="211"/>
      <c r="J87" s="212">
        <f>ROUND(I87*H87,2)</f>
        <v>0</v>
      </c>
      <c r="K87" s="208" t="s">
        <v>128</v>
      </c>
      <c r="L87" s="46"/>
      <c r="M87" s="213" t="s">
        <v>19</v>
      </c>
      <c r="N87" s="214" t="s">
        <v>46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129</v>
      </c>
      <c r="AT87" s="217" t="s">
        <v>124</v>
      </c>
      <c r="AU87" s="217" t="s">
        <v>85</v>
      </c>
      <c r="AY87" s="19" t="s">
        <v>122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83</v>
      </c>
      <c r="BK87" s="218">
        <f>ROUND(I87*H87,2)</f>
        <v>0</v>
      </c>
      <c r="BL87" s="19" t="s">
        <v>129</v>
      </c>
      <c r="BM87" s="217" t="s">
        <v>85</v>
      </c>
    </row>
    <row r="88" s="2" customFormat="1">
      <c r="A88" s="40"/>
      <c r="B88" s="41"/>
      <c r="C88" s="42"/>
      <c r="D88" s="219" t="s">
        <v>130</v>
      </c>
      <c r="E88" s="42"/>
      <c r="F88" s="220" t="s">
        <v>1648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130</v>
      </c>
      <c r="AU88" s="19" t="s">
        <v>85</v>
      </c>
    </row>
    <row r="89" s="14" customFormat="1">
      <c r="A89" s="14"/>
      <c r="B89" s="235"/>
      <c r="C89" s="236"/>
      <c r="D89" s="226" t="s">
        <v>132</v>
      </c>
      <c r="E89" s="237" t="s">
        <v>19</v>
      </c>
      <c r="F89" s="238" t="s">
        <v>83</v>
      </c>
      <c r="G89" s="236"/>
      <c r="H89" s="239">
        <v>1</v>
      </c>
      <c r="I89" s="240"/>
      <c r="J89" s="236"/>
      <c r="K89" s="236"/>
      <c r="L89" s="241"/>
      <c r="M89" s="242"/>
      <c r="N89" s="243"/>
      <c r="O89" s="243"/>
      <c r="P89" s="243"/>
      <c r="Q89" s="243"/>
      <c r="R89" s="243"/>
      <c r="S89" s="243"/>
      <c r="T89" s="24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5" t="s">
        <v>132</v>
      </c>
      <c r="AU89" s="245" t="s">
        <v>85</v>
      </c>
      <c r="AV89" s="14" t="s">
        <v>85</v>
      </c>
      <c r="AW89" s="14" t="s">
        <v>37</v>
      </c>
      <c r="AX89" s="14" t="s">
        <v>75</v>
      </c>
      <c r="AY89" s="245" t="s">
        <v>122</v>
      </c>
    </row>
    <row r="90" s="15" customFormat="1">
      <c r="A90" s="15"/>
      <c r="B90" s="246"/>
      <c r="C90" s="247"/>
      <c r="D90" s="226" t="s">
        <v>132</v>
      </c>
      <c r="E90" s="248" t="s">
        <v>19</v>
      </c>
      <c r="F90" s="249" t="s">
        <v>140</v>
      </c>
      <c r="G90" s="247"/>
      <c r="H90" s="250">
        <v>1</v>
      </c>
      <c r="I90" s="251"/>
      <c r="J90" s="247"/>
      <c r="K90" s="247"/>
      <c r="L90" s="252"/>
      <c r="M90" s="253"/>
      <c r="N90" s="254"/>
      <c r="O90" s="254"/>
      <c r="P90" s="254"/>
      <c r="Q90" s="254"/>
      <c r="R90" s="254"/>
      <c r="S90" s="254"/>
      <c r="T90" s="25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56" t="s">
        <v>132</v>
      </c>
      <c r="AU90" s="256" t="s">
        <v>85</v>
      </c>
      <c r="AV90" s="15" t="s">
        <v>129</v>
      </c>
      <c r="AW90" s="15" t="s">
        <v>37</v>
      </c>
      <c r="AX90" s="15" t="s">
        <v>83</v>
      </c>
      <c r="AY90" s="256" t="s">
        <v>122</v>
      </c>
    </row>
    <row r="91" s="2" customFormat="1" ht="16.5" customHeight="1">
      <c r="A91" s="40"/>
      <c r="B91" s="41"/>
      <c r="C91" s="206" t="s">
        <v>85</v>
      </c>
      <c r="D91" s="206" t="s">
        <v>124</v>
      </c>
      <c r="E91" s="207" t="s">
        <v>1649</v>
      </c>
      <c r="F91" s="208" t="s">
        <v>1650</v>
      </c>
      <c r="G91" s="209" t="s">
        <v>1647</v>
      </c>
      <c r="H91" s="210">
        <v>1</v>
      </c>
      <c r="I91" s="211"/>
      <c r="J91" s="212">
        <f>ROUND(I91*H91,2)</f>
        <v>0</v>
      </c>
      <c r="K91" s="208" t="s">
        <v>128</v>
      </c>
      <c r="L91" s="46"/>
      <c r="M91" s="213" t="s">
        <v>19</v>
      </c>
      <c r="N91" s="214" t="s">
        <v>46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129</v>
      </c>
      <c r="AT91" s="217" t="s">
        <v>124</v>
      </c>
      <c r="AU91" s="217" t="s">
        <v>85</v>
      </c>
      <c r="AY91" s="19" t="s">
        <v>122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83</v>
      </c>
      <c r="BK91" s="218">
        <f>ROUND(I91*H91,2)</f>
        <v>0</v>
      </c>
      <c r="BL91" s="19" t="s">
        <v>129</v>
      </c>
      <c r="BM91" s="217" t="s">
        <v>129</v>
      </c>
    </row>
    <row r="92" s="2" customFormat="1">
      <c r="A92" s="40"/>
      <c r="B92" s="41"/>
      <c r="C92" s="42"/>
      <c r="D92" s="219" t="s">
        <v>130</v>
      </c>
      <c r="E92" s="42"/>
      <c r="F92" s="220" t="s">
        <v>1651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130</v>
      </c>
      <c r="AU92" s="19" t="s">
        <v>85</v>
      </c>
    </row>
    <row r="93" s="14" customFormat="1">
      <c r="A93" s="14"/>
      <c r="B93" s="235"/>
      <c r="C93" s="236"/>
      <c r="D93" s="226" t="s">
        <v>132</v>
      </c>
      <c r="E93" s="237" t="s">
        <v>19</v>
      </c>
      <c r="F93" s="238" t="s">
        <v>83</v>
      </c>
      <c r="G93" s="236"/>
      <c r="H93" s="239">
        <v>1</v>
      </c>
      <c r="I93" s="240"/>
      <c r="J93" s="236"/>
      <c r="K93" s="236"/>
      <c r="L93" s="241"/>
      <c r="M93" s="242"/>
      <c r="N93" s="243"/>
      <c r="O93" s="243"/>
      <c r="P93" s="243"/>
      <c r="Q93" s="243"/>
      <c r="R93" s="243"/>
      <c r="S93" s="243"/>
      <c r="T93" s="24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5" t="s">
        <v>132</v>
      </c>
      <c r="AU93" s="245" t="s">
        <v>85</v>
      </c>
      <c r="AV93" s="14" t="s">
        <v>85</v>
      </c>
      <c r="AW93" s="14" t="s">
        <v>37</v>
      </c>
      <c r="AX93" s="14" t="s">
        <v>75</v>
      </c>
      <c r="AY93" s="245" t="s">
        <v>122</v>
      </c>
    </row>
    <row r="94" s="15" customFormat="1">
      <c r="A94" s="15"/>
      <c r="B94" s="246"/>
      <c r="C94" s="247"/>
      <c r="D94" s="226" t="s">
        <v>132</v>
      </c>
      <c r="E94" s="248" t="s">
        <v>19</v>
      </c>
      <c r="F94" s="249" t="s">
        <v>140</v>
      </c>
      <c r="G94" s="247"/>
      <c r="H94" s="250">
        <v>1</v>
      </c>
      <c r="I94" s="251"/>
      <c r="J94" s="247"/>
      <c r="K94" s="247"/>
      <c r="L94" s="252"/>
      <c r="M94" s="253"/>
      <c r="N94" s="254"/>
      <c r="O94" s="254"/>
      <c r="P94" s="254"/>
      <c r="Q94" s="254"/>
      <c r="R94" s="254"/>
      <c r="S94" s="254"/>
      <c r="T94" s="25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6" t="s">
        <v>132</v>
      </c>
      <c r="AU94" s="256" t="s">
        <v>85</v>
      </c>
      <c r="AV94" s="15" t="s">
        <v>129</v>
      </c>
      <c r="AW94" s="15" t="s">
        <v>37</v>
      </c>
      <c r="AX94" s="15" t="s">
        <v>83</v>
      </c>
      <c r="AY94" s="256" t="s">
        <v>122</v>
      </c>
    </row>
    <row r="95" s="2" customFormat="1" ht="16.5" customHeight="1">
      <c r="A95" s="40"/>
      <c r="B95" s="41"/>
      <c r="C95" s="206" t="s">
        <v>146</v>
      </c>
      <c r="D95" s="206" t="s">
        <v>124</v>
      </c>
      <c r="E95" s="207" t="s">
        <v>1652</v>
      </c>
      <c r="F95" s="208" t="s">
        <v>1653</v>
      </c>
      <c r="G95" s="209" t="s">
        <v>1647</v>
      </c>
      <c r="H95" s="210">
        <v>1</v>
      </c>
      <c r="I95" s="211"/>
      <c r="J95" s="212">
        <f>ROUND(I95*H95,2)</f>
        <v>0</v>
      </c>
      <c r="K95" s="208" t="s">
        <v>128</v>
      </c>
      <c r="L95" s="46"/>
      <c r="M95" s="213" t="s">
        <v>19</v>
      </c>
      <c r="N95" s="214" t="s">
        <v>46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129</v>
      </c>
      <c r="AT95" s="217" t="s">
        <v>124</v>
      </c>
      <c r="AU95" s="217" t="s">
        <v>85</v>
      </c>
      <c r="AY95" s="19" t="s">
        <v>122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83</v>
      </c>
      <c r="BK95" s="218">
        <f>ROUND(I95*H95,2)</f>
        <v>0</v>
      </c>
      <c r="BL95" s="19" t="s">
        <v>129</v>
      </c>
      <c r="BM95" s="217" t="s">
        <v>150</v>
      </c>
    </row>
    <row r="96" s="2" customFormat="1">
      <c r="A96" s="40"/>
      <c r="B96" s="41"/>
      <c r="C96" s="42"/>
      <c r="D96" s="219" t="s">
        <v>130</v>
      </c>
      <c r="E96" s="42"/>
      <c r="F96" s="220" t="s">
        <v>1654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85</v>
      </c>
    </row>
    <row r="97" s="2" customFormat="1" ht="16.5" customHeight="1">
      <c r="A97" s="40"/>
      <c r="B97" s="41"/>
      <c r="C97" s="206" t="s">
        <v>129</v>
      </c>
      <c r="D97" s="206" t="s">
        <v>124</v>
      </c>
      <c r="E97" s="207" t="s">
        <v>1655</v>
      </c>
      <c r="F97" s="208" t="s">
        <v>1656</v>
      </c>
      <c r="G97" s="209" t="s">
        <v>1647</v>
      </c>
      <c r="H97" s="210">
        <v>1</v>
      </c>
      <c r="I97" s="211"/>
      <c r="J97" s="212">
        <f>ROUND(I97*H97,2)</f>
        <v>0</v>
      </c>
      <c r="K97" s="208" t="s">
        <v>128</v>
      </c>
      <c r="L97" s="46"/>
      <c r="M97" s="213" t="s">
        <v>19</v>
      </c>
      <c r="N97" s="214" t="s">
        <v>46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129</v>
      </c>
      <c r="AT97" s="217" t="s">
        <v>124</v>
      </c>
      <c r="AU97" s="217" t="s">
        <v>85</v>
      </c>
      <c r="AY97" s="19" t="s">
        <v>122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83</v>
      </c>
      <c r="BK97" s="218">
        <f>ROUND(I97*H97,2)</f>
        <v>0</v>
      </c>
      <c r="BL97" s="19" t="s">
        <v>129</v>
      </c>
      <c r="BM97" s="217" t="s">
        <v>159</v>
      </c>
    </row>
    <row r="98" s="2" customFormat="1">
      <c r="A98" s="40"/>
      <c r="B98" s="41"/>
      <c r="C98" s="42"/>
      <c r="D98" s="219" t="s">
        <v>130</v>
      </c>
      <c r="E98" s="42"/>
      <c r="F98" s="220" t="s">
        <v>1657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130</v>
      </c>
      <c r="AU98" s="19" t="s">
        <v>85</v>
      </c>
    </row>
    <row r="99" s="14" customFormat="1">
      <c r="A99" s="14"/>
      <c r="B99" s="235"/>
      <c r="C99" s="236"/>
      <c r="D99" s="226" t="s">
        <v>132</v>
      </c>
      <c r="E99" s="237" t="s">
        <v>19</v>
      </c>
      <c r="F99" s="238" t="s">
        <v>83</v>
      </c>
      <c r="G99" s="236"/>
      <c r="H99" s="239">
        <v>1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132</v>
      </c>
      <c r="AU99" s="245" t="s">
        <v>85</v>
      </c>
      <c r="AV99" s="14" t="s">
        <v>85</v>
      </c>
      <c r="AW99" s="14" t="s">
        <v>37</v>
      </c>
      <c r="AX99" s="14" t="s">
        <v>75</v>
      </c>
      <c r="AY99" s="245" t="s">
        <v>122</v>
      </c>
    </row>
    <row r="100" s="15" customFormat="1">
      <c r="A100" s="15"/>
      <c r="B100" s="246"/>
      <c r="C100" s="247"/>
      <c r="D100" s="226" t="s">
        <v>132</v>
      </c>
      <c r="E100" s="248" t="s">
        <v>19</v>
      </c>
      <c r="F100" s="249" t="s">
        <v>140</v>
      </c>
      <c r="G100" s="247"/>
      <c r="H100" s="250">
        <v>1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6" t="s">
        <v>132</v>
      </c>
      <c r="AU100" s="256" t="s">
        <v>85</v>
      </c>
      <c r="AV100" s="15" t="s">
        <v>129</v>
      </c>
      <c r="AW100" s="15" t="s">
        <v>37</v>
      </c>
      <c r="AX100" s="15" t="s">
        <v>83</v>
      </c>
      <c r="AY100" s="256" t="s">
        <v>122</v>
      </c>
    </row>
    <row r="101" s="12" customFormat="1" ht="22.8" customHeight="1">
      <c r="A101" s="12"/>
      <c r="B101" s="190"/>
      <c r="C101" s="191"/>
      <c r="D101" s="192" t="s">
        <v>74</v>
      </c>
      <c r="E101" s="204" t="s">
        <v>1658</v>
      </c>
      <c r="F101" s="204" t="s">
        <v>1659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SUM(P102:P116)</f>
        <v>0</v>
      </c>
      <c r="Q101" s="198"/>
      <c r="R101" s="199">
        <f>SUM(R102:R116)</f>
        <v>0</v>
      </c>
      <c r="S101" s="198"/>
      <c r="T101" s="200">
        <f>SUM(T102:T116)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163</v>
      </c>
      <c r="AT101" s="202" t="s">
        <v>74</v>
      </c>
      <c r="AU101" s="202" t="s">
        <v>83</v>
      </c>
      <c r="AY101" s="201" t="s">
        <v>122</v>
      </c>
      <c r="BK101" s="203">
        <f>SUM(BK102:BK116)</f>
        <v>0</v>
      </c>
    </row>
    <row r="102" s="2" customFormat="1" ht="16.5" customHeight="1">
      <c r="A102" s="40"/>
      <c r="B102" s="41"/>
      <c r="C102" s="206" t="s">
        <v>163</v>
      </c>
      <c r="D102" s="206" t="s">
        <v>124</v>
      </c>
      <c r="E102" s="207" t="s">
        <v>1660</v>
      </c>
      <c r="F102" s="208" t="s">
        <v>1661</v>
      </c>
      <c r="G102" s="209" t="s">
        <v>1647</v>
      </c>
      <c r="H102" s="210">
        <v>1</v>
      </c>
      <c r="I102" s="211"/>
      <c r="J102" s="212">
        <f>ROUND(I102*H102,2)</f>
        <v>0</v>
      </c>
      <c r="K102" s="208" t="s">
        <v>128</v>
      </c>
      <c r="L102" s="46"/>
      <c r="M102" s="213" t="s">
        <v>19</v>
      </c>
      <c r="N102" s="214" t="s">
        <v>46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129</v>
      </c>
      <c r="AT102" s="217" t="s">
        <v>124</v>
      </c>
      <c r="AU102" s="217" t="s">
        <v>85</v>
      </c>
      <c r="AY102" s="19" t="s">
        <v>122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83</v>
      </c>
      <c r="BK102" s="218">
        <f>ROUND(I102*H102,2)</f>
        <v>0</v>
      </c>
      <c r="BL102" s="19" t="s">
        <v>129</v>
      </c>
      <c r="BM102" s="217" t="s">
        <v>166</v>
      </c>
    </row>
    <row r="103" s="2" customFormat="1">
      <c r="A103" s="40"/>
      <c r="B103" s="41"/>
      <c r="C103" s="42"/>
      <c r="D103" s="219" t="s">
        <v>130</v>
      </c>
      <c r="E103" s="42"/>
      <c r="F103" s="220" t="s">
        <v>1662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130</v>
      </c>
      <c r="AU103" s="19" t="s">
        <v>85</v>
      </c>
    </row>
    <row r="104" s="14" customFormat="1">
      <c r="A104" s="14"/>
      <c r="B104" s="235"/>
      <c r="C104" s="236"/>
      <c r="D104" s="226" t="s">
        <v>132</v>
      </c>
      <c r="E104" s="237" t="s">
        <v>19</v>
      </c>
      <c r="F104" s="238" t="s">
        <v>83</v>
      </c>
      <c r="G104" s="236"/>
      <c r="H104" s="239">
        <v>1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132</v>
      </c>
      <c r="AU104" s="245" t="s">
        <v>85</v>
      </c>
      <c r="AV104" s="14" t="s">
        <v>85</v>
      </c>
      <c r="AW104" s="14" t="s">
        <v>37</v>
      </c>
      <c r="AX104" s="14" t="s">
        <v>75</v>
      </c>
      <c r="AY104" s="245" t="s">
        <v>122</v>
      </c>
    </row>
    <row r="105" s="15" customFormat="1">
      <c r="A105" s="15"/>
      <c r="B105" s="246"/>
      <c r="C105" s="247"/>
      <c r="D105" s="226" t="s">
        <v>132</v>
      </c>
      <c r="E105" s="248" t="s">
        <v>19</v>
      </c>
      <c r="F105" s="249" t="s">
        <v>140</v>
      </c>
      <c r="G105" s="247"/>
      <c r="H105" s="250">
        <v>1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6" t="s">
        <v>132</v>
      </c>
      <c r="AU105" s="256" t="s">
        <v>85</v>
      </c>
      <c r="AV105" s="15" t="s">
        <v>129</v>
      </c>
      <c r="AW105" s="15" t="s">
        <v>37</v>
      </c>
      <c r="AX105" s="15" t="s">
        <v>83</v>
      </c>
      <c r="AY105" s="256" t="s">
        <v>122</v>
      </c>
    </row>
    <row r="106" s="2" customFormat="1" ht="16.5" customHeight="1">
      <c r="A106" s="40"/>
      <c r="B106" s="41"/>
      <c r="C106" s="206" t="s">
        <v>150</v>
      </c>
      <c r="D106" s="206" t="s">
        <v>124</v>
      </c>
      <c r="E106" s="207" t="s">
        <v>1663</v>
      </c>
      <c r="F106" s="208" t="s">
        <v>1664</v>
      </c>
      <c r="G106" s="209" t="s">
        <v>1647</v>
      </c>
      <c r="H106" s="210">
        <v>1</v>
      </c>
      <c r="I106" s="211"/>
      <c r="J106" s="212">
        <f>ROUND(I106*H106,2)</f>
        <v>0</v>
      </c>
      <c r="K106" s="208" t="s">
        <v>128</v>
      </c>
      <c r="L106" s="46"/>
      <c r="M106" s="213" t="s">
        <v>19</v>
      </c>
      <c r="N106" s="214" t="s">
        <v>46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129</v>
      </c>
      <c r="AT106" s="217" t="s">
        <v>124</v>
      </c>
      <c r="AU106" s="217" t="s">
        <v>85</v>
      </c>
      <c r="AY106" s="19" t="s">
        <v>122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83</v>
      </c>
      <c r="BK106" s="218">
        <f>ROUND(I106*H106,2)</f>
        <v>0</v>
      </c>
      <c r="BL106" s="19" t="s">
        <v>129</v>
      </c>
      <c r="BM106" s="217" t="s">
        <v>8</v>
      </c>
    </row>
    <row r="107" s="2" customFormat="1">
      <c r="A107" s="40"/>
      <c r="B107" s="41"/>
      <c r="C107" s="42"/>
      <c r="D107" s="219" t="s">
        <v>130</v>
      </c>
      <c r="E107" s="42"/>
      <c r="F107" s="220" t="s">
        <v>1665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130</v>
      </c>
      <c r="AU107" s="19" t="s">
        <v>85</v>
      </c>
    </row>
    <row r="108" s="2" customFormat="1">
      <c r="A108" s="40"/>
      <c r="B108" s="41"/>
      <c r="C108" s="42"/>
      <c r="D108" s="226" t="s">
        <v>524</v>
      </c>
      <c r="E108" s="42"/>
      <c r="F108" s="267" t="s">
        <v>1666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524</v>
      </c>
      <c r="AU108" s="19" t="s">
        <v>85</v>
      </c>
    </row>
    <row r="109" s="14" customFormat="1">
      <c r="A109" s="14"/>
      <c r="B109" s="235"/>
      <c r="C109" s="236"/>
      <c r="D109" s="226" t="s">
        <v>132</v>
      </c>
      <c r="E109" s="237" t="s">
        <v>19</v>
      </c>
      <c r="F109" s="238" t="s">
        <v>83</v>
      </c>
      <c r="G109" s="236"/>
      <c r="H109" s="239">
        <v>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132</v>
      </c>
      <c r="AU109" s="245" t="s">
        <v>85</v>
      </c>
      <c r="AV109" s="14" t="s">
        <v>85</v>
      </c>
      <c r="AW109" s="14" t="s">
        <v>37</v>
      </c>
      <c r="AX109" s="14" t="s">
        <v>75</v>
      </c>
      <c r="AY109" s="245" t="s">
        <v>122</v>
      </c>
    </row>
    <row r="110" s="15" customFormat="1">
      <c r="A110" s="15"/>
      <c r="B110" s="246"/>
      <c r="C110" s="247"/>
      <c r="D110" s="226" t="s">
        <v>132</v>
      </c>
      <c r="E110" s="248" t="s">
        <v>19</v>
      </c>
      <c r="F110" s="249" t="s">
        <v>140</v>
      </c>
      <c r="G110" s="247"/>
      <c r="H110" s="250">
        <v>1</v>
      </c>
      <c r="I110" s="251"/>
      <c r="J110" s="247"/>
      <c r="K110" s="247"/>
      <c r="L110" s="252"/>
      <c r="M110" s="253"/>
      <c r="N110" s="254"/>
      <c r="O110" s="254"/>
      <c r="P110" s="254"/>
      <c r="Q110" s="254"/>
      <c r="R110" s="254"/>
      <c r="S110" s="254"/>
      <c r="T110" s="25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6" t="s">
        <v>132</v>
      </c>
      <c r="AU110" s="256" t="s">
        <v>85</v>
      </c>
      <c r="AV110" s="15" t="s">
        <v>129</v>
      </c>
      <c r="AW110" s="15" t="s">
        <v>37</v>
      </c>
      <c r="AX110" s="15" t="s">
        <v>83</v>
      </c>
      <c r="AY110" s="256" t="s">
        <v>122</v>
      </c>
    </row>
    <row r="111" s="2" customFormat="1" ht="16.5" customHeight="1">
      <c r="A111" s="40"/>
      <c r="B111" s="41"/>
      <c r="C111" s="206" t="s">
        <v>176</v>
      </c>
      <c r="D111" s="206" t="s">
        <v>124</v>
      </c>
      <c r="E111" s="207" t="s">
        <v>1667</v>
      </c>
      <c r="F111" s="208" t="s">
        <v>1668</v>
      </c>
      <c r="G111" s="209" t="s">
        <v>1647</v>
      </c>
      <c r="H111" s="210">
        <v>1</v>
      </c>
      <c r="I111" s="211"/>
      <c r="J111" s="212">
        <f>ROUND(I111*H111,2)</f>
        <v>0</v>
      </c>
      <c r="K111" s="208" t="s">
        <v>128</v>
      </c>
      <c r="L111" s="46"/>
      <c r="M111" s="213" t="s">
        <v>19</v>
      </c>
      <c r="N111" s="214" t="s">
        <v>46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129</v>
      </c>
      <c r="AT111" s="217" t="s">
        <v>124</v>
      </c>
      <c r="AU111" s="217" t="s">
        <v>85</v>
      </c>
      <c r="AY111" s="19" t="s">
        <v>122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83</v>
      </c>
      <c r="BK111" s="218">
        <f>ROUND(I111*H111,2)</f>
        <v>0</v>
      </c>
      <c r="BL111" s="19" t="s">
        <v>129</v>
      </c>
      <c r="BM111" s="217" t="s">
        <v>180</v>
      </c>
    </row>
    <row r="112" s="2" customFormat="1">
      <c r="A112" s="40"/>
      <c r="B112" s="41"/>
      <c r="C112" s="42"/>
      <c r="D112" s="219" t="s">
        <v>130</v>
      </c>
      <c r="E112" s="42"/>
      <c r="F112" s="220" t="s">
        <v>1669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130</v>
      </c>
      <c r="AU112" s="19" t="s">
        <v>85</v>
      </c>
    </row>
    <row r="113" s="13" customFormat="1">
      <c r="A113" s="13"/>
      <c r="B113" s="224"/>
      <c r="C113" s="225"/>
      <c r="D113" s="226" t="s">
        <v>132</v>
      </c>
      <c r="E113" s="227" t="s">
        <v>19</v>
      </c>
      <c r="F113" s="228" t="s">
        <v>1670</v>
      </c>
      <c r="G113" s="225"/>
      <c r="H113" s="227" t="s">
        <v>19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132</v>
      </c>
      <c r="AU113" s="234" t="s">
        <v>85</v>
      </c>
      <c r="AV113" s="13" t="s">
        <v>83</v>
      </c>
      <c r="AW113" s="13" t="s">
        <v>37</v>
      </c>
      <c r="AX113" s="13" t="s">
        <v>75</v>
      </c>
      <c r="AY113" s="234" t="s">
        <v>122</v>
      </c>
    </row>
    <row r="114" s="13" customFormat="1">
      <c r="A114" s="13"/>
      <c r="B114" s="224"/>
      <c r="C114" s="225"/>
      <c r="D114" s="226" t="s">
        <v>132</v>
      </c>
      <c r="E114" s="227" t="s">
        <v>19</v>
      </c>
      <c r="F114" s="228" t="s">
        <v>1671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132</v>
      </c>
      <c r="AU114" s="234" t="s">
        <v>85</v>
      </c>
      <c r="AV114" s="13" t="s">
        <v>83</v>
      </c>
      <c r="AW114" s="13" t="s">
        <v>37</v>
      </c>
      <c r="AX114" s="13" t="s">
        <v>75</v>
      </c>
      <c r="AY114" s="234" t="s">
        <v>122</v>
      </c>
    </row>
    <row r="115" s="14" customFormat="1">
      <c r="A115" s="14"/>
      <c r="B115" s="235"/>
      <c r="C115" s="236"/>
      <c r="D115" s="226" t="s">
        <v>132</v>
      </c>
      <c r="E115" s="237" t="s">
        <v>19</v>
      </c>
      <c r="F115" s="238" t="s">
        <v>83</v>
      </c>
      <c r="G115" s="236"/>
      <c r="H115" s="239">
        <v>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132</v>
      </c>
      <c r="AU115" s="245" t="s">
        <v>85</v>
      </c>
      <c r="AV115" s="14" t="s">
        <v>85</v>
      </c>
      <c r="AW115" s="14" t="s">
        <v>37</v>
      </c>
      <c r="AX115" s="14" t="s">
        <v>75</v>
      </c>
      <c r="AY115" s="245" t="s">
        <v>122</v>
      </c>
    </row>
    <row r="116" s="15" customFormat="1">
      <c r="A116" s="15"/>
      <c r="B116" s="246"/>
      <c r="C116" s="247"/>
      <c r="D116" s="226" t="s">
        <v>132</v>
      </c>
      <c r="E116" s="248" t="s">
        <v>19</v>
      </c>
      <c r="F116" s="249" t="s">
        <v>140</v>
      </c>
      <c r="G116" s="247"/>
      <c r="H116" s="250">
        <v>1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6" t="s">
        <v>132</v>
      </c>
      <c r="AU116" s="256" t="s">
        <v>85</v>
      </c>
      <c r="AV116" s="15" t="s">
        <v>129</v>
      </c>
      <c r="AW116" s="15" t="s">
        <v>37</v>
      </c>
      <c r="AX116" s="15" t="s">
        <v>83</v>
      </c>
      <c r="AY116" s="256" t="s">
        <v>122</v>
      </c>
    </row>
    <row r="117" s="12" customFormat="1" ht="22.8" customHeight="1">
      <c r="A117" s="12"/>
      <c r="B117" s="190"/>
      <c r="C117" s="191"/>
      <c r="D117" s="192" t="s">
        <v>74</v>
      </c>
      <c r="E117" s="204" t="s">
        <v>1672</v>
      </c>
      <c r="F117" s="204" t="s">
        <v>1673</v>
      </c>
      <c r="G117" s="191"/>
      <c r="H117" s="191"/>
      <c r="I117" s="194"/>
      <c r="J117" s="205">
        <f>BK117</f>
        <v>0</v>
      </c>
      <c r="K117" s="191"/>
      <c r="L117" s="196"/>
      <c r="M117" s="197"/>
      <c r="N117" s="198"/>
      <c r="O117" s="198"/>
      <c r="P117" s="199">
        <f>SUM(P118:P132)</f>
        <v>0</v>
      </c>
      <c r="Q117" s="198"/>
      <c r="R117" s="199">
        <f>SUM(R118:R132)</f>
        <v>0</v>
      </c>
      <c r="S117" s="198"/>
      <c r="T117" s="200">
        <f>SUM(T118:T132)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1" t="s">
        <v>163</v>
      </c>
      <c r="AT117" s="202" t="s">
        <v>74</v>
      </c>
      <c r="AU117" s="202" t="s">
        <v>83</v>
      </c>
      <c r="AY117" s="201" t="s">
        <v>122</v>
      </c>
      <c r="BK117" s="203">
        <f>SUM(BK118:BK132)</f>
        <v>0</v>
      </c>
    </row>
    <row r="118" s="2" customFormat="1" ht="16.5" customHeight="1">
      <c r="A118" s="40"/>
      <c r="B118" s="41"/>
      <c r="C118" s="206" t="s">
        <v>159</v>
      </c>
      <c r="D118" s="206" t="s">
        <v>124</v>
      </c>
      <c r="E118" s="207" t="s">
        <v>1674</v>
      </c>
      <c r="F118" s="208" t="s">
        <v>1675</v>
      </c>
      <c r="G118" s="209" t="s">
        <v>1647</v>
      </c>
      <c r="H118" s="210">
        <v>1</v>
      </c>
      <c r="I118" s="211"/>
      <c r="J118" s="212">
        <f>ROUND(I118*H118,2)</f>
        <v>0</v>
      </c>
      <c r="K118" s="208" t="s">
        <v>128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129</v>
      </c>
      <c r="AT118" s="217" t="s">
        <v>124</v>
      </c>
      <c r="AU118" s="217" t="s">
        <v>85</v>
      </c>
      <c r="AY118" s="19" t="s">
        <v>122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129</v>
      </c>
      <c r="BM118" s="217" t="s">
        <v>185</v>
      </c>
    </row>
    <row r="119" s="2" customFormat="1">
      <c r="A119" s="40"/>
      <c r="B119" s="41"/>
      <c r="C119" s="42"/>
      <c r="D119" s="219" t="s">
        <v>130</v>
      </c>
      <c r="E119" s="42"/>
      <c r="F119" s="220" t="s">
        <v>1676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130</v>
      </c>
      <c r="AU119" s="19" t="s">
        <v>85</v>
      </c>
    </row>
    <row r="120" s="13" customFormat="1">
      <c r="A120" s="13"/>
      <c r="B120" s="224"/>
      <c r="C120" s="225"/>
      <c r="D120" s="226" t="s">
        <v>132</v>
      </c>
      <c r="E120" s="227" t="s">
        <v>19</v>
      </c>
      <c r="F120" s="228" t="s">
        <v>1670</v>
      </c>
      <c r="G120" s="225"/>
      <c r="H120" s="227" t="s">
        <v>19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132</v>
      </c>
      <c r="AU120" s="234" t="s">
        <v>85</v>
      </c>
      <c r="AV120" s="13" t="s">
        <v>83</v>
      </c>
      <c r="AW120" s="13" t="s">
        <v>37</v>
      </c>
      <c r="AX120" s="13" t="s">
        <v>75</v>
      </c>
      <c r="AY120" s="234" t="s">
        <v>122</v>
      </c>
    </row>
    <row r="121" s="14" customFormat="1">
      <c r="A121" s="14"/>
      <c r="B121" s="235"/>
      <c r="C121" s="236"/>
      <c r="D121" s="226" t="s">
        <v>132</v>
      </c>
      <c r="E121" s="237" t="s">
        <v>19</v>
      </c>
      <c r="F121" s="238" t="s">
        <v>83</v>
      </c>
      <c r="G121" s="236"/>
      <c r="H121" s="239">
        <v>1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132</v>
      </c>
      <c r="AU121" s="245" t="s">
        <v>85</v>
      </c>
      <c r="AV121" s="14" t="s">
        <v>85</v>
      </c>
      <c r="AW121" s="14" t="s">
        <v>37</v>
      </c>
      <c r="AX121" s="14" t="s">
        <v>75</v>
      </c>
      <c r="AY121" s="245" t="s">
        <v>122</v>
      </c>
    </row>
    <row r="122" s="15" customFormat="1">
      <c r="A122" s="15"/>
      <c r="B122" s="246"/>
      <c r="C122" s="247"/>
      <c r="D122" s="226" t="s">
        <v>132</v>
      </c>
      <c r="E122" s="248" t="s">
        <v>19</v>
      </c>
      <c r="F122" s="249" t="s">
        <v>140</v>
      </c>
      <c r="G122" s="247"/>
      <c r="H122" s="250">
        <v>1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6" t="s">
        <v>132</v>
      </c>
      <c r="AU122" s="256" t="s">
        <v>85</v>
      </c>
      <c r="AV122" s="15" t="s">
        <v>129</v>
      </c>
      <c r="AW122" s="15" t="s">
        <v>37</v>
      </c>
      <c r="AX122" s="15" t="s">
        <v>83</v>
      </c>
      <c r="AY122" s="256" t="s">
        <v>122</v>
      </c>
    </row>
    <row r="123" s="2" customFormat="1" ht="16.5" customHeight="1">
      <c r="A123" s="40"/>
      <c r="B123" s="41"/>
      <c r="C123" s="206" t="s">
        <v>188</v>
      </c>
      <c r="D123" s="206" t="s">
        <v>124</v>
      </c>
      <c r="E123" s="207" t="s">
        <v>1677</v>
      </c>
      <c r="F123" s="208" t="s">
        <v>1678</v>
      </c>
      <c r="G123" s="209" t="s">
        <v>1647</v>
      </c>
      <c r="H123" s="210">
        <v>1</v>
      </c>
      <c r="I123" s="211"/>
      <c r="J123" s="212">
        <f>ROUND(I123*H123,2)</f>
        <v>0</v>
      </c>
      <c r="K123" s="208" t="s">
        <v>128</v>
      </c>
      <c r="L123" s="46"/>
      <c r="M123" s="213" t="s">
        <v>19</v>
      </c>
      <c r="N123" s="214" t="s">
        <v>46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129</v>
      </c>
      <c r="AT123" s="217" t="s">
        <v>124</v>
      </c>
      <c r="AU123" s="217" t="s">
        <v>85</v>
      </c>
      <c r="AY123" s="19" t="s">
        <v>122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83</v>
      </c>
      <c r="BK123" s="218">
        <f>ROUND(I123*H123,2)</f>
        <v>0</v>
      </c>
      <c r="BL123" s="19" t="s">
        <v>129</v>
      </c>
      <c r="BM123" s="217" t="s">
        <v>191</v>
      </c>
    </row>
    <row r="124" s="2" customFormat="1">
      <c r="A124" s="40"/>
      <c r="B124" s="41"/>
      <c r="C124" s="42"/>
      <c r="D124" s="219" t="s">
        <v>130</v>
      </c>
      <c r="E124" s="42"/>
      <c r="F124" s="220" t="s">
        <v>1679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130</v>
      </c>
      <c r="AU124" s="19" t="s">
        <v>85</v>
      </c>
    </row>
    <row r="125" s="13" customFormat="1">
      <c r="A125" s="13"/>
      <c r="B125" s="224"/>
      <c r="C125" s="225"/>
      <c r="D125" s="226" t="s">
        <v>132</v>
      </c>
      <c r="E125" s="227" t="s">
        <v>19</v>
      </c>
      <c r="F125" s="228" t="s">
        <v>1670</v>
      </c>
      <c r="G125" s="225"/>
      <c r="H125" s="227" t="s">
        <v>19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132</v>
      </c>
      <c r="AU125" s="234" t="s">
        <v>85</v>
      </c>
      <c r="AV125" s="13" t="s">
        <v>83</v>
      </c>
      <c r="AW125" s="13" t="s">
        <v>37</v>
      </c>
      <c r="AX125" s="13" t="s">
        <v>75</v>
      </c>
      <c r="AY125" s="234" t="s">
        <v>122</v>
      </c>
    </row>
    <row r="126" s="14" customFormat="1">
      <c r="A126" s="14"/>
      <c r="B126" s="235"/>
      <c r="C126" s="236"/>
      <c r="D126" s="226" t="s">
        <v>132</v>
      </c>
      <c r="E126" s="237" t="s">
        <v>19</v>
      </c>
      <c r="F126" s="238" t="s">
        <v>83</v>
      </c>
      <c r="G126" s="236"/>
      <c r="H126" s="239">
        <v>1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132</v>
      </c>
      <c r="AU126" s="245" t="s">
        <v>85</v>
      </c>
      <c r="AV126" s="14" t="s">
        <v>85</v>
      </c>
      <c r="AW126" s="14" t="s">
        <v>37</v>
      </c>
      <c r="AX126" s="14" t="s">
        <v>75</v>
      </c>
      <c r="AY126" s="245" t="s">
        <v>122</v>
      </c>
    </row>
    <row r="127" s="15" customFormat="1">
      <c r="A127" s="15"/>
      <c r="B127" s="246"/>
      <c r="C127" s="247"/>
      <c r="D127" s="226" t="s">
        <v>132</v>
      </c>
      <c r="E127" s="248" t="s">
        <v>19</v>
      </c>
      <c r="F127" s="249" t="s">
        <v>140</v>
      </c>
      <c r="G127" s="247"/>
      <c r="H127" s="250">
        <v>1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6" t="s">
        <v>132</v>
      </c>
      <c r="AU127" s="256" t="s">
        <v>85</v>
      </c>
      <c r="AV127" s="15" t="s">
        <v>129</v>
      </c>
      <c r="AW127" s="15" t="s">
        <v>37</v>
      </c>
      <c r="AX127" s="15" t="s">
        <v>83</v>
      </c>
      <c r="AY127" s="256" t="s">
        <v>122</v>
      </c>
    </row>
    <row r="128" s="2" customFormat="1" ht="16.5" customHeight="1">
      <c r="A128" s="40"/>
      <c r="B128" s="41"/>
      <c r="C128" s="206" t="s">
        <v>166</v>
      </c>
      <c r="D128" s="206" t="s">
        <v>124</v>
      </c>
      <c r="E128" s="207" t="s">
        <v>1680</v>
      </c>
      <c r="F128" s="208" t="s">
        <v>1681</v>
      </c>
      <c r="G128" s="209" t="s">
        <v>1647</v>
      </c>
      <c r="H128" s="210">
        <v>1</v>
      </c>
      <c r="I128" s="211"/>
      <c r="J128" s="212">
        <f>ROUND(I128*H128,2)</f>
        <v>0</v>
      </c>
      <c r="K128" s="208" t="s">
        <v>128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129</v>
      </c>
      <c r="AT128" s="217" t="s">
        <v>124</v>
      </c>
      <c r="AU128" s="217" t="s">
        <v>85</v>
      </c>
      <c r="AY128" s="19" t="s">
        <v>122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129</v>
      </c>
      <c r="BM128" s="217" t="s">
        <v>194</v>
      </c>
    </row>
    <row r="129" s="2" customFormat="1">
      <c r="A129" s="40"/>
      <c r="B129" s="41"/>
      <c r="C129" s="42"/>
      <c r="D129" s="219" t="s">
        <v>130</v>
      </c>
      <c r="E129" s="42"/>
      <c r="F129" s="220" t="s">
        <v>1682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130</v>
      </c>
      <c r="AU129" s="19" t="s">
        <v>85</v>
      </c>
    </row>
    <row r="130" s="13" customFormat="1">
      <c r="A130" s="13"/>
      <c r="B130" s="224"/>
      <c r="C130" s="225"/>
      <c r="D130" s="226" t="s">
        <v>132</v>
      </c>
      <c r="E130" s="227" t="s">
        <v>19</v>
      </c>
      <c r="F130" s="228" t="s">
        <v>1670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132</v>
      </c>
      <c r="AU130" s="234" t="s">
        <v>85</v>
      </c>
      <c r="AV130" s="13" t="s">
        <v>83</v>
      </c>
      <c r="AW130" s="13" t="s">
        <v>37</v>
      </c>
      <c r="AX130" s="13" t="s">
        <v>75</v>
      </c>
      <c r="AY130" s="234" t="s">
        <v>122</v>
      </c>
    </row>
    <row r="131" s="14" customFormat="1">
      <c r="A131" s="14"/>
      <c r="B131" s="235"/>
      <c r="C131" s="236"/>
      <c r="D131" s="226" t="s">
        <v>132</v>
      </c>
      <c r="E131" s="237" t="s">
        <v>19</v>
      </c>
      <c r="F131" s="238" t="s">
        <v>83</v>
      </c>
      <c r="G131" s="236"/>
      <c r="H131" s="239">
        <v>1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132</v>
      </c>
      <c r="AU131" s="245" t="s">
        <v>85</v>
      </c>
      <c r="AV131" s="14" t="s">
        <v>85</v>
      </c>
      <c r="AW131" s="14" t="s">
        <v>37</v>
      </c>
      <c r="AX131" s="14" t="s">
        <v>75</v>
      </c>
      <c r="AY131" s="245" t="s">
        <v>122</v>
      </c>
    </row>
    <row r="132" s="15" customFormat="1">
      <c r="A132" s="15"/>
      <c r="B132" s="246"/>
      <c r="C132" s="247"/>
      <c r="D132" s="226" t="s">
        <v>132</v>
      </c>
      <c r="E132" s="248" t="s">
        <v>19</v>
      </c>
      <c r="F132" s="249" t="s">
        <v>140</v>
      </c>
      <c r="G132" s="247"/>
      <c r="H132" s="250">
        <v>1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6" t="s">
        <v>132</v>
      </c>
      <c r="AU132" s="256" t="s">
        <v>85</v>
      </c>
      <c r="AV132" s="15" t="s">
        <v>129</v>
      </c>
      <c r="AW132" s="15" t="s">
        <v>37</v>
      </c>
      <c r="AX132" s="15" t="s">
        <v>83</v>
      </c>
      <c r="AY132" s="256" t="s">
        <v>122</v>
      </c>
    </row>
    <row r="133" s="12" customFormat="1" ht="22.8" customHeight="1">
      <c r="A133" s="12"/>
      <c r="B133" s="190"/>
      <c r="C133" s="191"/>
      <c r="D133" s="192" t="s">
        <v>74</v>
      </c>
      <c r="E133" s="204" t="s">
        <v>1683</v>
      </c>
      <c r="F133" s="204" t="s">
        <v>1684</v>
      </c>
      <c r="G133" s="191"/>
      <c r="H133" s="191"/>
      <c r="I133" s="194"/>
      <c r="J133" s="205">
        <f>BK133</f>
        <v>0</v>
      </c>
      <c r="K133" s="191"/>
      <c r="L133" s="196"/>
      <c r="M133" s="197"/>
      <c r="N133" s="198"/>
      <c r="O133" s="198"/>
      <c r="P133" s="199">
        <f>SUM(P134:P138)</f>
        <v>0</v>
      </c>
      <c r="Q133" s="198"/>
      <c r="R133" s="199">
        <f>SUM(R134:R138)</f>
        <v>0</v>
      </c>
      <c r="S133" s="198"/>
      <c r="T133" s="200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1" t="s">
        <v>163</v>
      </c>
      <c r="AT133" s="202" t="s">
        <v>74</v>
      </c>
      <c r="AU133" s="202" t="s">
        <v>83</v>
      </c>
      <c r="AY133" s="201" t="s">
        <v>122</v>
      </c>
      <c r="BK133" s="203">
        <f>SUM(BK134:BK138)</f>
        <v>0</v>
      </c>
    </row>
    <row r="134" s="2" customFormat="1" ht="16.5" customHeight="1">
      <c r="A134" s="40"/>
      <c r="B134" s="41"/>
      <c r="C134" s="206" t="s">
        <v>198</v>
      </c>
      <c r="D134" s="206" t="s">
        <v>124</v>
      </c>
      <c r="E134" s="207" t="s">
        <v>1685</v>
      </c>
      <c r="F134" s="208" t="s">
        <v>1686</v>
      </c>
      <c r="G134" s="209" t="s">
        <v>1647</v>
      </c>
      <c r="H134" s="210">
        <v>1</v>
      </c>
      <c r="I134" s="211"/>
      <c r="J134" s="212">
        <f>ROUND(I134*H134,2)</f>
        <v>0</v>
      </c>
      <c r="K134" s="208" t="s">
        <v>128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129</v>
      </c>
      <c r="AT134" s="217" t="s">
        <v>124</v>
      </c>
      <c r="AU134" s="217" t="s">
        <v>85</v>
      </c>
      <c r="AY134" s="19" t="s">
        <v>122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129</v>
      </c>
      <c r="BM134" s="217" t="s">
        <v>201</v>
      </c>
    </row>
    <row r="135" s="2" customFormat="1">
      <c r="A135" s="40"/>
      <c r="B135" s="41"/>
      <c r="C135" s="42"/>
      <c r="D135" s="219" t="s">
        <v>130</v>
      </c>
      <c r="E135" s="42"/>
      <c r="F135" s="220" t="s">
        <v>1687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130</v>
      </c>
      <c r="AU135" s="19" t="s">
        <v>85</v>
      </c>
    </row>
    <row r="136" s="13" customFormat="1">
      <c r="A136" s="13"/>
      <c r="B136" s="224"/>
      <c r="C136" s="225"/>
      <c r="D136" s="226" t="s">
        <v>132</v>
      </c>
      <c r="E136" s="227" t="s">
        <v>19</v>
      </c>
      <c r="F136" s="228" t="s">
        <v>1670</v>
      </c>
      <c r="G136" s="225"/>
      <c r="H136" s="227" t="s">
        <v>19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132</v>
      </c>
      <c r="AU136" s="234" t="s">
        <v>85</v>
      </c>
      <c r="AV136" s="13" t="s">
        <v>83</v>
      </c>
      <c r="AW136" s="13" t="s">
        <v>37</v>
      </c>
      <c r="AX136" s="13" t="s">
        <v>75</v>
      </c>
      <c r="AY136" s="234" t="s">
        <v>122</v>
      </c>
    </row>
    <row r="137" s="14" customFormat="1">
      <c r="A137" s="14"/>
      <c r="B137" s="235"/>
      <c r="C137" s="236"/>
      <c r="D137" s="226" t="s">
        <v>132</v>
      </c>
      <c r="E137" s="237" t="s">
        <v>19</v>
      </c>
      <c r="F137" s="238" t="s">
        <v>83</v>
      </c>
      <c r="G137" s="236"/>
      <c r="H137" s="239">
        <v>1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132</v>
      </c>
      <c r="AU137" s="245" t="s">
        <v>85</v>
      </c>
      <c r="AV137" s="14" t="s">
        <v>85</v>
      </c>
      <c r="AW137" s="14" t="s">
        <v>37</v>
      </c>
      <c r="AX137" s="14" t="s">
        <v>75</v>
      </c>
      <c r="AY137" s="245" t="s">
        <v>122</v>
      </c>
    </row>
    <row r="138" s="15" customFormat="1">
      <c r="A138" s="15"/>
      <c r="B138" s="246"/>
      <c r="C138" s="247"/>
      <c r="D138" s="226" t="s">
        <v>132</v>
      </c>
      <c r="E138" s="248" t="s">
        <v>19</v>
      </c>
      <c r="F138" s="249" t="s">
        <v>140</v>
      </c>
      <c r="G138" s="247"/>
      <c r="H138" s="250">
        <v>1</v>
      </c>
      <c r="I138" s="251"/>
      <c r="J138" s="247"/>
      <c r="K138" s="247"/>
      <c r="L138" s="252"/>
      <c r="M138" s="268"/>
      <c r="N138" s="269"/>
      <c r="O138" s="269"/>
      <c r="P138" s="269"/>
      <c r="Q138" s="269"/>
      <c r="R138" s="269"/>
      <c r="S138" s="269"/>
      <c r="T138" s="27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132</v>
      </c>
      <c r="AU138" s="256" t="s">
        <v>85</v>
      </c>
      <c r="AV138" s="15" t="s">
        <v>129</v>
      </c>
      <c r="AW138" s="15" t="s">
        <v>37</v>
      </c>
      <c r="AX138" s="15" t="s">
        <v>83</v>
      </c>
      <c r="AY138" s="256" t="s">
        <v>122</v>
      </c>
    </row>
    <row r="139" s="2" customFormat="1" ht="6.96" customHeight="1">
      <c r="A139" s="40"/>
      <c r="B139" s="61"/>
      <c r="C139" s="62"/>
      <c r="D139" s="62"/>
      <c r="E139" s="62"/>
      <c r="F139" s="62"/>
      <c r="G139" s="62"/>
      <c r="H139" s="62"/>
      <c r="I139" s="62"/>
      <c r="J139" s="62"/>
      <c r="K139" s="62"/>
      <c r="L139" s="46"/>
      <c r="M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</sheetData>
  <sheetProtection sheet="1" autoFilter="0" formatColumns="0" formatRows="0" objects="1" scenarios="1" spinCount="100000" saltValue="v82By7FSoGwzLTxBW7/aVIWCQojgLPP/W3Da7Emf8J3JGIX5qi9Rgz30JsG/GQwNFvRqMNGfmmjo2XFz1Mv0Jw==" hashValue="TcLKFXOGHMDvud5K8+YoUTNCZPbL7wkU1o3eKAjXd1LAOvPBRL9LWjEWpsKeVKTz6ESOZkVgmPB9afB9H7ngdg==" algorithmName="SHA-512" password="CC35"/>
  <autoFilter ref="C83:K13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103000"/>
    <hyperlink ref="F92" r:id="rId2" display="https://podminky.urs.cz/item/CS_URS_2025_01/012303000"/>
    <hyperlink ref="F96" r:id="rId3" display="https://podminky.urs.cz/item/CS_URS_2025_01/013203000"/>
    <hyperlink ref="F98" r:id="rId4" display="https://podminky.urs.cz/item/CS_URS_2025_01/013254000"/>
    <hyperlink ref="F103" r:id="rId5" display="https://podminky.urs.cz/item/CS_URS_2025_01/032002000"/>
    <hyperlink ref="F107" r:id="rId6" display="https://podminky.urs.cz/item/CS_URS_2025_01/032403000"/>
    <hyperlink ref="F112" r:id="rId7" display="https://podminky.urs.cz/item/CS_URS_2025_01/034303000"/>
    <hyperlink ref="F119" r:id="rId8" display="https://podminky.urs.cz/item/CS_URS_2025_01/041103000"/>
    <hyperlink ref="F124" r:id="rId9" display="https://podminky.urs.cz/item/CS_URS_2025_01/044002000"/>
    <hyperlink ref="F129" r:id="rId10" display="https://podminky.urs.cz/item/CS_URS_2025_01/045303000"/>
    <hyperlink ref="F135" r:id="rId11" display="https://podminky.urs.cz/item/CS_URS_2025_01/07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1" customWidth="1"/>
    <col min="2" max="2" width="1.667969" style="271" customWidth="1"/>
    <col min="3" max="4" width="5" style="271" customWidth="1"/>
    <col min="5" max="5" width="11.66016" style="271" customWidth="1"/>
    <col min="6" max="6" width="9.160156" style="271" customWidth="1"/>
    <col min="7" max="7" width="5" style="271" customWidth="1"/>
    <col min="8" max="8" width="77.83203" style="271" customWidth="1"/>
    <col min="9" max="10" width="20" style="271" customWidth="1"/>
    <col min="11" max="11" width="1.667969" style="271" customWidth="1"/>
  </cols>
  <sheetData>
    <row r="1" s="1" customFormat="1" ht="37.5" customHeight="1"/>
    <row r="2" s="1" customFormat="1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6" customFormat="1" ht="45" customHeight="1">
      <c r="B3" s="275"/>
      <c r="C3" s="276" t="s">
        <v>1688</v>
      </c>
      <c r="D3" s="276"/>
      <c r="E3" s="276"/>
      <c r="F3" s="276"/>
      <c r="G3" s="276"/>
      <c r="H3" s="276"/>
      <c r="I3" s="276"/>
      <c r="J3" s="276"/>
      <c r="K3" s="277"/>
    </row>
    <row r="4" s="1" customFormat="1" ht="25.5" customHeight="1">
      <c r="B4" s="278"/>
      <c r="C4" s="279" t="s">
        <v>1689</v>
      </c>
      <c r="D4" s="279"/>
      <c r="E4" s="279"/>
      <c r="F4" s="279"/>
      <c r="G4" s="279"/>
      <c r="H4" s="279"/>
      <c r="I4" s="279"/>
      <c r="J4" s="279"/>
      <c r="K4" s="280"/>
    </row>
    <row r="5" s="1" customFormat="1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s="1" customFormat="1" ht="15" customHeight="1">
      <c r="B6" s="278"/>
      <c r="C6" s="282" t="s">
        <v>1690</v>
      </c>
      <c r="D6" s="282"/>
      <c r="E6" s="282"/>
      <c r="F6" s="282"/>
      <c r="G6" s="282"/>
      <c r="H6" s="282"/>
      <c r="I6" s="282"/>
      <c r="J6" s="282"/>
      <c r="K6" s="280"/>
    </row>
    <row r="7" s="1" customFormat="1" ht="15" customHeight="1">
      <c r="B7" s="283"/>
      <c r="C7" s="282" t="s">
        <v>1691</v>
      </c>
      <c r="D7" s="282"/>
      <c r="E7" s="282"/>
      <c r="F7" s="282"/>
      <c r="G7" s="282"/>
      <c r="H7" s="282"/>
      <c r="I7" s="282"/>
      <c r="J7" s="282"/>
      <c r="K7" s="280"/>
    </row>
    <row r="8" s="1" customFormat="1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s="1" customFormat="1" ht="15" customHeight="1">
      <c r="B9" s="283"/>
      <c r="C9" s="282" t="s">
        <v>1692</v>
      </c>
      <c r="D9" s="282"/>
      <c r="E9" s="282"/>
      <c r="F9" s="282"/>
      <c r="G9" s="282"/>
      <c r="H9" s="282"/>
      <c r="I9" s="282"/>
      <c r="J9" s="282"/>
      <c r="K9" s="280"/>
    </row>
    <row r="10" s="1" customFormat="1" ht="15" customHeight="1">
      <c r="B10" s="283"/>
      <c r="C10" s="282"/>
      <c r="D10" s="282" t="s">
        <v>1693</v>
      </c>
      <c r="E10" s="282"/>
      <c r="F10" s="282"/>
      <c r="G10" s="282"/>
      <c r="H10" s="282"/>
      <c r="I10" s="282"/>
      <c r="J10" s="282"/>
      <c r="K10" s="280"/>
    </row>
    <row r="11" s="1" customFormat="1" ht="15" customHeight="1">
      <c r="B11" s="283"/>
      <c r="C11" s="284"/>
      <c r="D11" s="282" t="s">
        <v>1694</v>
      </c>
      <c r="E11" s="282"/>
      <c r="F11" s="282"/>
      <c r="G11" s="282"/>
      <c r="H11" s="282"/>
      <c r="I11" s="282"/>
      <c r="J11" s="282"/>
      <c r="K11" s="280"/>
    </row>
    <row r="12" s="1" customFormat="1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s="1" customFormat="1" ht="15" customHeight="1">
      <c r="B13" s="283"/>
      <c r="C13" s="284"/>
      <c r="D13" s="285" t="s">
        <v>1695</v>
      </c>
      <c r="E13" s="282"/>
      <c r="F13" s="282"/>
      <c r="G13" s="282"/>
      <c r="H13" s="282"/>
      <c r="I13" s="282"/>
      <c r="J13" s="282"/>
      <c r="K13" s="280"/>
    </row>
    <row r="14" s="1" customFormat="1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s="1" customFormat="1" ht="15" customHeight="1">
      <c r="B15" s="283"/>
      <c r="C15" s="284"/>
      <c r="D15" s="282" t="s">
        <v>1696</v>
      </c>
      <c r="E15" s="282"/>
      <c r="F15" s="282"/>
      <c r="G15" s="282"/>
      <c r="H15" s="282"/>
      <c r="I15" s="282"/>
      <c r="J15" s="282"/>
      <c r="K15" s="280"/>
    </row>
    <row r="16" s="1" customFormat="1" ht="15" customHeight="1">
      <c r="B16" s="283"/>
      <c r="C16" s="284"/>
      <c r="D16" s="282" t="s">
        <v>1697</v>
      </c>
      <c r="E16" s="282"/>
      <c r="F16" s="282"/>
      <c r="G16" s="282"/>
      <c r="H16" s="282"/>
      <c r="I16" s="282"/>
      <c r="J16" s="282"/>
      <c r="K16" s="280"/>
    </row>
    <row r="17" s="1" customFormat="1" ht="15" customHeight="1">
      <c r="B17" s="283"/>
      <c r="C17" s="284"/>
      <c r="D17" s="282" t="s">
        <v>1698</v>
      </c>
      <c r="E17" s="282"/>
      <c r="F17" s="282"/>
      <c r="G17" s="282"/>
      <c r="H17" s="282"/>
      <c r="I17" s="282"/>
      <c r="J17" s="282"/>
      <c r="K17" s="280"/>
    </row>
    <row r="18" s="1" customFormat="1" ht="15" customHeight="1">
      <c r="B18" s="283"/>
      <c r="C18" s="284"/>
      <c r="D18" s="284"/>
      <c r="E18" s="286" t="s">
        <v>82</v>
      </c>
      <c r="F18" s="282" t="s">
        <v>1699</v>
      </c>
      <c r="G18" s="282"/>
      <c r="H18" s="282"/>
      <c r="I18" s="282"/>
      <c r="J18" s="282"/>
      <c r="K18" s="280"/>
    </row>
    <row r="19" s="1" customFormat="1" ht="15" customHeight="1">
      <c r="B19" s="283"/>
      <c r="C19" s="284"/>
      <c r="D19" s="284"/>
      <c r="E19" s="286" t="s">
        <v>1700</v>
      </c>
      <c r="F19" s="282" t="s">
        <v>1701</v>
      </c>
      <c r="G19" s="282"/>
      <c r="H19" s="282"/>
      <c r="I19" s="282"/>
      <c r="J19" s="282"/>
      <c r="K19" s="280"/>
    </row>
    <row r="20" s="1" customFormat="1" ht="15" customHeight="1">
      <c r="B20" s="283"/>
      <c r="C20" s="284"/>
      <c r="D20" s="284"/>
      <c r="E20" s="286" t="s">
        <v>1702</v>
      </c>
      <c r="F20" s="282" t="s">
        <v>1703</v>
      </c>
      <c r="G20" s="282"/>
      <c r="H20" s="282"/>
      <c r="I20" s="282"/>
      <c r="J20" s="282"/>
      <c r="K20" s="280"/>
    </row>
    <row r="21" s="1" customFormat="1" ht="15" customHeight="1">
      <c r="B21" s="283"/>
      <c r="C21" s="284"/>
      <c r="D21" s="284"/>
      <c r="E21" s="286" t="s">
        <v>1704</v>
      </c>
      <c r="F21" s="282" t="s">
        <v>1705</v>
      </c>
      <c r="G21" s="282"/>
      <c r="H21" s="282"/>
      <c r="I21" s="282"/>
      <c r="J21" s="282"/>
      <c r="K21" s="280"/>
    </row>
    <row r="22" s="1" customFormat="1" ht="15" customHeight="1">
      <c r="B22" s="283"/>
      <c r="C22" s="284"/>
      <c r="D22" s="284"/>
      <c r="E22" s="286" t="s">
        <v>1706</v>
      </c>
      <c r="F22" s="282" t="s">
        <v>1707</v>
      </c>
      <c r="G22" s="282"/>
      <c r="H22" s="282"/>
      <c r="I22" s="282"/>
      <c r="J22" s="282"/>
      <c r="K22" s="280"/>
    </row>
    <row r="23" s="1" customFormat="1" ht="15" customHeight="1">
      <c r="B23" s="283"/>
      <c r="C23" s="284"/>
      <c r="D23" s="284"/>
      <c r="E23" s="286" t="s">
        <v>1708</v>
      </c>
      <c r="F23" s="282" t="s">
        <v>1709</v>
      </c>
      <c r="G23" s="282"/>
      <c r="H23" s="282"/>
      <c r="I23" s="282"/>
      <c r="J23" s="282"/>
      <c r="K23" s="280"/>
    </row>
    <row r="24" s="1" customFormat="1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s="1" customFormat="1" ht="15" customHeight="1">
      <c r="B25" s="283"/>
      <c r="C25" s="282" t="s">
        <v>1710</v>
      </c>
      <c r="D25" s="282"/>
      <c r="E25" s="282"/>
      <c r="F25" s="282"/>
      <c r="G25" s="282"/>
      <c r="H25" s="282"/>
      <c r="I25" s="282"/>
      <c r="J25" s="282"/>
      <c r="K25" s="280"/>
    </row>
    <row r="26" s="1" customFormat="1" ht="15" customHeight="1">
      <c r="B26" s="283"/>
      <c r="C26" s="282" t="s">
        <v>1711</v>
      </c>
      <c r="D26" s="282"/>
      <c r="E26" s="282"/>
      <c r="F26" s="282"/>
      <c r="G26" s="282"/>
      <c r="H26" s="282"/>
      <c r="I26" s="282"/>
      <c r="J26" s="282"/>
      <c r="K26" s="280"/>
    </row>
    <row r="27" s="1" customFormat="1" ht="15" customHeight="1">
      <c r="B27" s="283"/>
      <c r="C27" s="282"/>
      <c r="D27" s="282" t="s">
        <v>1712</v>
      </c>
      <c r="E27" s="282"/>
      <c r="F27" s="282"/>
      <c r="G27" s="282"/>
      <c r="H27" s="282"/>
      <c r="I27" s="282"/>
      <c r="J27" s="282"/>
      <c r="K27" s="280"/>
    </row>
    <row r="28" s="1" customFormat="1" ht="15" customHeight="1">
      <c r="B28" s="283"/>
      <c r="C28" s="284"/>
      <c r="D28" s="282" t="s">
        <v>1713</v>
      </c>
      <c r="E28" s="282"/>
      <c r="F28" s="282"/>
      <c r="G28" s="282"/>
      <c r="H28" s="282"/>
      <c r="I28" s="282"/>
      <c r="J28" s="282"/>
      <c r="K28" s="280"/>
    </row>
    <row r="29" s="1" customFormat="1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s="1" customFormat="1" ht="15" customHeight="1">
      <c r="B30" s="283"/>
      <c r="C30" s="284"/>
      <c r="D30" s="282" t="s">
        <v>1714</v>
      </c>
      <c r="E30" s="282"/>
      <c r="F30" s="282"/>
      <c r="G30" s="282"/>
      <c r="H30" s="282"/>
      <c r="I30" s="282"/>
      <c r="J30" s="282"/>
      <c r="K30" s="280"/>
    </row>
    <row r="31" s="1" customFormat="1" ht="15" customHeight="1">
      <c r="B31" s="283"/>
      <c r="C31" s="284"/>
      <c r="D31" s="282" t="s">
        <v>1715</v>
      </c>
      <c r="E31" s="282"/>
      <c r="F31" s="282"/>
      <c r="G31" s="282"/>
      <c r="H31" s="282"/>
      <c r="I31" s="282"/>
      <c r="J31" s="282"/>
      <c r="K31" s="280"/>
    </row>
    <row r="32" s="1" customFormat="1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s="1" customFormat="1" ht="15" customHeight="1">
      <c r="B33" s="283"/>
      <c r="C33" s="284"/>
      <c r="D33" s="282" t="s">
        <v>1716</v>
      </c>
      <c r="E33" s="282"/>
      <c r="F33" s="282"/>
      <c r="G33" s="282"/>
      <c r="H33" s="282"/>
      <c r="I33" s="282"/>
      <c r="J33" s="282"/>
      <c r="K33" s="280"/>
    </row>
    <row r="34" s="1" customFormat="1" ht="15" customHeight="1">
      <c r="B34" s="283"/>
      <c r="C34" s="284"/>
      <c r="D34" s="282" t="s">
        <v>1717</v>
      </c>
      <c r="E34" s="282"/>
      <c r="F34" s="282"/>
      <c r="G34" s="282"/>
      <c r="H34" s="282"/>
      <c r="I34" s="282"/>
      <c r="J34" s="282"/>
      <c r="K34" s="280"/>
    </row>
    <row r="35" s="1" customFormat="1" ht="15" customHeight="1">
      <c r="B35" s="283"/>
      <c r="C35" s="284"/>
      <c r="D35" s="282" t="s">
        <v>1718</v>
      </c>
      <c r="E35" s="282"/>
      <c r="F35" s="282"/>
      <c r="G35" s="282"/>
      <c r="H35" s="282"/>
      <c r="I35" s="282"/>
      <c r="J35" s="282"/>
      <c r="K35" s="280"/>
    </row>
    <row r="36" s="1" customFormat="1" ht="15" customHeight="1">
      <c r="B36" s="283"/>
      <c r="C36" s="284"/>
      <c r="D36" s="282"/>
      <c r="E36" s="285" t="s">
        <v>108</v>
      </c>
      <c r="F36" s="282"/>
      <c r="G36" s="282" t="s">
        <v>1719</v>
      </c>
      <c r="H36" s="282"/>
      <c r="I36" s="282"/>
      <c r="J36" s="282"/>
      <c r="K36" s="280"/>
    </row>
    <row r="37" s="1" customFormat="1" ht="30.75" customHeight="1">
      <c r="B37" s="283"/>
      <c r="C37" s="284"/>
      <c r="D37" s="282"/>
      <c r="E37" s="285" t="s">
        <v>1720</v>
      </c>
      <c r="F37" s="282"/>
      <c r="G37" s="282" t="s">
        <v>1721</v>
      </c>
      <c r="H37" s="282"/>
      <c r="I37" s="282"/>
      <c r="J37" s="282"/>
      <c r="K37" s="280"/>
    </row>
    <row r="38" s="1" customFormat="1" ht="15" customHeight="1">
      <c r="B38" s="283"/>
      <c r="C38" s="284"/>
      <c r="D38" s="282"/>
      <c r="E38" s="285" t="s">
        <v>56</v>
      </c>
      <c r="F38" s="282"/>
      <c r="G38" s="282" t="s">
        <v>1722</v>
      </c>
      <c r="H38" s="282"/>
      <c r="I38" s="282"/>
      <c r="J38" s="282"/>
      <c r="K38" s="280"/>
    </row>
    <row r="39" s="1" customFormat="1" ht="15" customHeight="1">
      <c r="B39" s="283"/>
      <c r="C39" s="284"/>
      <c r="D39" s="282"/>
      <c r="E39" s="285" t="s">
        <v>57</v>
      </c>
      <c r="F39" s="282"/>
      <c r="G39" s="282" t="s">
        <v>1723</v>
      </c>
      <c r="H39" s="282"/>
      <c r="I39" s="282"/>
      <c r="J39" s="282"/>
      <c r="K39" s="280"/>
    </row>
    <row r="40" s="1" customFormat="1" ht="15" customHeight="1">
      <c r="B40" s="283"/>
      <c r="C40" s="284"/>
      <c r="D40" s="282"/>
      <c r="E40" s="285" t="s">
        <v>109</v>
      </c>
      <c r="F40" s="282"/>
      <c r="G40" s="282" t="s">
        <v>1724</v>
      </c>
      <c r="H40" s="282"/>
      <c r="I40" s="282"/>
      <c r="J40" s="282"/>
      <c r="K40" s="280"/>
    </row>
    <row r="41" s="1" customFormat="1" ht="15" customHeight="1">
      <c r="B41" s="283"/>
      <c r="C41" s="284"/>
      <c r="D41" s="282"/>
      <c r="E41" s="285" t="s">
        <v>110</v>
      </c>
      <c r="F41" s="282"/>
      <c r="G41" s="282" t="s">
        <v>1725</v>
      </c>
      <c r="H41" s="282"/>
      <c r="I41" s="282"/>
      <c r="J41" s="282"/>
      <c r="K41" s="280"/>
    </row>
    <row r="42" s="1" customFormat="1" ht="15" customHeight="1">
      <c r="B42" s="283"/>
      <c r="C42" s="284"/>
      <c r="D42" s="282"/>
      <c r="E42" s="285" t="s">
        <v>1726</v>
      </c>
      <c r="F42" s="282"/>
      <c r="G42" s="282" t="s">
        <v>1727</v>
      </c>
      <c r="H42" s="282"/>
      <c r="I42" s="282"/>
      <c r="J42" s="282"/>
      <c r="K42" s="280"/>
    </row>
    <row r="43" s="1" customFormat="1" ht="15" customHeight="1">
      <c r="B43" s="283"/>
      <c r="C43" s="284"/>
      <c r="D43" s="282"/>
      <c r="E43" s="285"/>
      <c r="F43" s="282"/>
      <c r="G43" s="282" t="s">
        <v>1728</v>
      </c>
      <c r="H43" s="282"/>
      <c r="I43" s="282"/>
      <c r="J43" s="282"/>
      <c r="K43" s="280"/>
    </row>
    <row r="44" s="1" customFormat="1" ht="15" customHeight="1">
      <c r="B44" s="283"/>
      <c r="C44" s="284"/>
      <c r="D44" s="282"/>
      <c r="E44" s="285" t="s">
        <v>1729</v>
      </c>
      <c r="F44" s="282"/>
      <c r="G44" s="282" t="s">
        <v>1730</v>
      </c>
      <c r="H44" s="282"/>
      <c r="I44" s="282"/>
      <c r="J44" s="282"/>
      <c r="K44" s="280"/>
    </row>
    <row r="45" s="1" customFormat="1" ht="15" customHeight="1">
      <c r="B45" s="283"/>
      <c r="C45" s="284"/>
      <c r="D45" s="282"/>
      <c r="E45" s="285" t="s">
        <v>112</v>
      </c>
      <c r="F45" s="282"/>
      <c r="G45" s="282" t="s">
        <v>1731</v>
      </c>
      <c r="H45" s="282"/>
      <c r="I45" s="282"/>
      <c r="J45" s="282"/>
      <c r="K45" s="280"/>
    </row>
    <row r="46" s="1" customFormat="1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s="1" customFormat="1" ht="15" customHeight="1">
      <c r="B47" s="283"/>
      <c r="C47" s="284"/>
      <c r="D47" s="282" t="s">
        <v>1732</v>
      </c>
      <c r="E47" s="282"/>
      <c r="F47" s="282"/>
      <c r="G47" s="282"/>
      <c r="H47" s="282"/>
      <c r="I47" s="282"/>
      <c r="J47" s="282"/>
      <c r="K47" s="280"/>
    </row>
    <row r="48" s="1" customFormat="1" ht="15" customHeight="1">
      <c r="B48" s="283"/>
      <c r="C48" s="284"/>
      <c r="D48" s="284"/>
      <c r="E48" s="282" t="s">
        <v>1733</v>
      </c>
      <c r="F48" s="282"/>
      <c r="G48" s="282"/>
      <c r="H48" s="282"/>
      <c r="I48" s="282"/>
      <c r="J48" s="282"/>
      <c r="K48" s="280"/>
    </row>
    <row r="49" s="1" customFormat="1" ht="15" customHeight="1">
      <c r="B49" s="283"/>
      <c r="C49" s="284"/>
      <c r="D49" s="284"/>
      <c r="E49" s="282" t="s">
        <v>1734</v>
      </c>
      <c r="F49" s="282"/>
      <c r="G49" s="282"/>
      <c r="H49" s="282"/>
      <c r="I49" s="282"/>
      <c r="J49" s="282"/>
      <c r="K49" s="280"/>
    </row>
    <row r="50" s="1" customFormat="1" ht="15" customHeight="1">
      <c r="B50" s="283"/>
      <c r="C50" s="284"/>
      <c r="D50" s="284"/>
      <c r="E50" s="282" t="s">
        <v>1735</v>
      </c>
      <c r="F50" s="282"/>
      <c r="G50" s="282"/>
      <c r="H50" s="282"/>
      <c r="I50" s="282"/>
      <c r="J50" s="282"/>
      <c r="K50" s="280"/>
    </row>
    <row r="51" s="1" customFormat="1" ht="15" customHeight="1">
      <c r="B51" s="283"/>
      <c r="C51" s="284"/>
      <c r="D51" s="282" t="s">
        <v>1736</v>
      </c>
      <c r="E51" s="282"/>
      <c r="F51" s="282"/>
      <c r="G51" s="282"/>
      <c r="H51" s="282"/>
      <c r="I51" s="282"/>
      <c r="J51" s="282"/>
      <c r="K51" s="280"/>
    </row>
    <row r="52" s="1" customFormat="1" ht="25.5" customHeight="1">
      <c r="B52" s="278"/>
      <c r="C52" s="279" t="s">
        <v>1737</v>
      </c>
      <c r="D52" s="279"/>
      <c r="E52" s="279"/>
      <c r="F52" s="279"/>
      <c r="G52" s="279"/>
      <c r="H52" s="279"/>
      <c r="I52" s="279"/>
      <c r="J52" s="279"/>
      <c r="K52" s="280"/>
    </row>
    <row r="53" s="1" customFormat="1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s="1" customFormat="1" ht="15" customHeight="1">
      <c r="B54" s="278"/>
      <c r="C54" s="282" t="s">
        <v>1738</v>
      </c>
      <c r="D54" s="282"/>
      <c r="E54" s="282"/>
      <c r="F54" s="282"/>
      <c r="G54" s="282"/>
      <c r="H54" s="282"/>
      <c r="I54" s="282"/>
      <c r="J54" s="282"/>
      <c r="K54" s="280"/>
    </row>
    <row r="55" s="1" customFormat="1" ht="15" customHeight="1">
      <c r="B55" s="278"/>
      <c r="C55" s="282" t="s">
        <v>1739</v>
      </c>
      <c r="D55" s="282"/>
      <c r="E55" s="282"/>
      <c r="F55" s="282"/>
      <c r="G55" s="282"/>
      <c r="H55" s="282"/>
      <c r="I55" s="282"/>
      <c r="J55" s="282"/>
      <c r="K55" s="280"/>
    </row>
    <row r="56" s="1" customFormat="1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s="1" customFormat="1" ht="15" customHeight="1">
      <c r="B57" s="278"/>
      <c r="C57" s="282" t="s">
        <v>1740</v>
      </c>
      <c r="D57" s="282"/>
      <c r="E57" s="282"/>
      <c r="F57" s="282"/>
      <c r="G57" s="282"/>
      <c r="H57" s="282"/>
      <c r="I57" s="282"/>
      <c r="J57" s="282"/>
      <c r="K57" s="280"/>
    </row>
    <row r="58" s="1" customFormat="1" ht="15" customHeight="1">
      <c r="B58" s="278"/>
      <c r="C58" s="284"/>
      <c r="D58" s="282" t="s">
        <v>1741</v>
      </c>
      <c r="E58" s="282"/>
      <c r="F58" s="282"/>
      <c r="G58" s="282"/>
      <c r="H58" s="282"/>
      <c r="I58" s="282"/>
      <c r="J58" s="282"/>
      <c r="K58" s="280"/>
    </row>
    <row r="59" s="1" customFormat="1" ht="15" customHeight="1">
      <c r="B59" s="278"/>
      <c r="C59" s="284"/>
      <c r="D59" s="282" t="s">
        <v>1742</v>
      </c>
      <c r="E59" s="282"/>
      <c r="F59" s="282"/>
      <c r="G59" s="282"/>
      <c r="H59" s="282"/>
      <c r="I59" s="282"/>
      <c r="J59" s="282"/>
      <c r="K59" s="280"/>
    </row>
    <row r="60" s="1" customFormat="1" ht="15" customHeight="1">
      <c r="B60" s="278"/>
      <c r="C60" s="284"/>
      <c r="D60" s="282" t="s">
        <v>1743</v>
      </c>
      <c r="E60" s="282"/>
      <c r="F60" s="282"/>
      <c r="G60" s="282"/>
      <c r="H60" s="282"/>
      <c r="I60" s="282"/>
      <c r="J60" s="282"/>
      <c r="K60" s="280"/>
    </row>
    <row r="61" s="1" customFormat="1" ht="15" customHeight="1">
      <c r="B61" s="278"/>
      <c r="C61" s="284"/>
      <c r="D61" s="282" t="s">
        <v>1744</v>
      </c>
      <c r="E61" s="282"/>
      <c r="F61" s="282"/>
      <c r="G61" s="282"/>
      <c r="H61" s="282"/>
      <c r="I61" s="282"/>
      <c r="J61" s="282"/>
      <c r="K61" s="280"/>
    </row>
    <row r="62" s="1" customFormat="1" ht="15" customHeight="1">
      <c r="B62" s="278"/>
      <c r="C62" s="284"/>
      <c r="D62" s="287" t="s">
        <v>1745</v>
      </c>
      <c r="E62" s="287"/>
      <c r="F62" s="287"/>
      <c r="G62" s="287"/>
      <c r="H62" s="287"/>
      <c r="I62" s="287"/>
      <c r="J62" s="287"/>
      <c r="K62" s="280"/>
    </row>
    <row r="63" s="1" customFormat="1" ht="15" customHeight="1">
      <c r="B63" s="278"/>
      <c r="C63" s="284"/>
      <c r="D63" s="282" t="s">
        <v>1746</v>
      </c>
      <c r="E63" s="282"/>
      <c r="F63" s="282"/>
      <c r="G63" s="282"/>
      <c r="H63" s="282"/>
      <c r="I63" s="282"/>
      <c r="J63" s="282"/>
      <c r="K63" s="280"/>
    </row>
    <row r="64" s="1" customFormat="1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s="1" customFormat="1" ht="15" customHeight="1">
      <c r="B65" s="278"/>
      <c r="C65" s="284"/>
      <c r="D65" s="282" t="s">
        <v>1747</v>
      </c>
      <c r="E65" s="282"/>
      <c r="F65" s="282"/>
      <c r="G65" s="282"/>
      <c r="H65" s="282"/>
      <c r="I65" s="282"/>
      <c r="J65" s="282"/>
      <c r="K65" s="280"/>
    </row>
    <row r="66" s="1" customFormat="1" ht="15" customHeight="1">
      <c r="B66" s="278"/>
      <c r="C66" s="284"/>
      <c r="D66" s="287" t="s">
        <v>1748</v>
      </c>
      <c r="E66" s="287"/>
      <c r="F66" s="287"/>
      <c r="G66" s="287"/>
      <c r="H66" s="287"/>
      <c r="I66" s="287"/>
      <c r="J66" s="287"/>
      <c r="K66" s="280"/>
    </row>
    <row r="67" s="1" customFormat="1" ht="15" customHeight="1">
      <c r="B67" s="278"/>
      <c r="C67" s="284"/>
      <c r="D67" s="282" t="s">
        <v>1749</v>
      </c>
      <c r="E67" s="282"/>
      <c r="F67" s="282"/>
      <c r="G67" s="282"/>
      <c r="H67" s="282"/>
      <c r="I67" s="282"/>
      <c r="J67" s="282"/>
      <c r="K67" s="280"/>
    </row>
    <row r="68" s="1" customFormat="1" ht="15" customHeight="1">
      <c r="B68" s="278"/>
      <c r="C68" s="284"/>
      <c r="D68" s="282" t="s">
        <v>1750</v>
      </c>
      <c r="E68" s="282"/>
      <c r="F68" s="282"/>
      <c r="G68" s="282"/>
      <c r="H68" s="282"/>
      <c r="I68" s="282"/>
      <c r="J68" s="282"/>
      <c r="K68" s="280"/>
    </row>
    <row r="69" s="1" customFormat="1" ht="15" customHeight="1">
      <c r="B69" s="278"/>
      <c r="C69" s="284"/>
      <c r="D69" s="282" t="s">
        <v>1751</v>
      </c>
      <c r="E69" s="282"/>
      <c r="F69" s="282"/>
      <c r="G69" s="282"/>
      <c r="H69" s="282"/>
      <c r="I69" s="282"/>
      <c r="J69" s="282"/>
      <c r="K69" s="280"/>
    </row>
    <row r="70" s="1" customFormat="1" ht="15" customHeight="1">
      <c r="B70" s="278"/>
      <c r="C70" s="284"/>
      <c r="D70" s="282" t="s">
        <v>1752</v>
      </c>
      <c r="E70" s="282"/>
      <c r="F70" s="282"/>
      <c r="G70" s="282"/>
      <c r="H70" s="282"/>
      <c r="I70" s="282"/>
      <c r="J70" s="282"/>
      <c r="K70" s="280"/>
    </row>
    <row r="71" s="1" customFormat="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s="1" customFormat="1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s="1" customFormat="1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s="1" customFormat="1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s="1" customFormat="1" ht="45" customHeight="1">
      <c r="B75" s="297"/>
      <c r="C75" s="298" t="s">
        <v>1753</v>
      </c>
      <c r="D75" s="298"/>
      <c r="E75" s="298"/>
      <c r="F75" s="298"/>
      <c r="G75" s="298"/>
      <c r="H75" s="298"/>
      <c r="I75" s="298"/>
      <c r="J75" s="298"/>
      <c r="K75" s="299"/>
    </row>
    <row r="76" s="1" customFormat="1" ht="17.25" customHeight="1">
      <c r="B76" s="297"/>
      <c r="C76" s="300" t="s">
        <v>1754</v>
      </c>
      <c r="D76" s="300"/>
      <c r="E76" s="300"/>
      <c r="F76" s="300" t="s">
        <v>1755</v>
      </c>
      <c r="G76" s="301"/>
      <c r="H76" s="300" t="s">
        <v>57</v>
      </c>
      <c r="I76" s="300" t="s">
        <v>60</v>
      </c>
      <c r="J76" s="300" t="s">
        <v>1756</v>
      </c>
      <c r="K76" s="299"/>
    </row>
    <row r="77" s="1" customFormat="1" ht="17.25" customHeight="1">
      <c r="B77" s="297"/>
      <c r="C77" s="302" t="s">
        <v>1757</v>
      </c>
      <c r="D77" s="302"/>
      <c r="E77" s="302"/>
      <c r="F77" s="303" t="s">
        <v>1758</v>
      </c>
      <c r="G77" s="304"/>
      <c r="H77" s="302"/>
      <c r="I77" s="302"/>
      <c r="J77" s="302" t="s">
        <v>1759</v>
      </c>
      <c r="K77" s="299"/>
    </row>
    <row r="78" s="1" customFormat="1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s="1" customFormat="1" ht="15" customHeight="1">
      <c r="B79" s="297"/>
      <c r="C79" s="285" t="s">
        <v>56</v>
      </c>
      <c r="D79" s="307"/>
      <c r="E79" s="307"/>
      <c r="F79" s="308" t="s">
        <v>1760</v>
      </c>
      <c r="G79" s="309"/>
      <c r="H79" s="285" t="s">
        <v>1761</v>
      </c>
      <c r="I79" s="285" t="s">
        <v>1762</v>
      </c>
      <c r="J79" s="285">
        <v>20</v>
      </c>
      <c r="K79" s="299"/>
    </row>
    <row r="80" s="1" customFormat="1" ht="15" customHeight="1">
      <c r="B80" s="297"/>
      <c r="C80" s="285" t="s">
        <v>1763</v>
      </c>
      <c r="D80" s="285"/>
      <c r="E80" s="285"/>
      <c r="F80" s="308" t="s">
        <v>1760</v>
      </c>
      <c r="G80" s="309"/>
      <c r="H80" s="285" t="s">
        <v>1764</v>
      </c>
      <c r="I80" s="285" t="s">
        <v>1762</v>
      </c>
      <c r="J80" s="285">
        <v>120</v>
      </c>
      <c r="K80" s="299"/>
    </row>
    <row r="81" s="1" customFormat="1" ht="15" customHeight="1">
      <c r="B81" s="310"/>
      <c r="C81" s="285" t="s">
        <v>1765</v>
      </c>
      <c r="D81" s="285"/>
      <c r="E81" s="285"/>
      <c r="F81" s="308" t="s">
        <v>1766</v>
      </c>
      <c r="G81" s="309"/>
      <c r="H81" s="285" t="s">
        <v>1767</v>
      </c>
      <c r="I81" s="285" t="s">
        <v>1762</v>
      </c>
      <c r="J81" s="285">
        <v>50</v>
      </c>
      <c r="K81" s="299"/>
    </row>
    <row r="82" s="1" customFormat="1" ht="15" customHeight="1">
      <c r="B82" s="310"/>
      <c r="C82" s="285" t="s">
        <v>1768</v>
      </c>
      <c r="D82" s="285"/>
      <c r="E82" s="285"/>
      <c r="F82" s="308" t="s">
        <v>1760</v>
      </c>
      <c r="G82" s="309"/>
      <c r="H82" s="285" t="s">
        <v>1769</v>
      </c>
      <c r="I82" s="285" t="s">
        <v>1770</v>
      </c>
      <c r="J82" s="285"/>
      <c r="K82" s="299"/>
    </row>
    <row r="83" s="1" customFormat="1" ht="15" customHeight="1">
      <c r="B83" s="310"/>
      <c r="C83" s="311" t="s">
        <v>1771</v>
      </c>
      <c r="D83" s="311"/>
      <c r="E83" s="311"/>
      <c r="F83" s="312" t="s">
        <v>1766</v>
      </c>
      <c r="G83" s="311"/>
      <c r="H83" s="311" t="s">
        <v>1772</v>
      </c>
      <c r="I83" s="311" t="s">
        <v>1762</v>
      </c>
      <c r="J83" s="311">
        <v>15</v>
      </c>
      <c r="K83" s="299"/>
    </row>
    <row r="84" s="1" customFormat="1" ht="15" customHeight="1">
      <c r="B84" s="310"/>
      <c r="C84" s="311" t="s">
        <v>1773</v>
      </c>
      <c r="D84" s="311"/>
      <c r="E84" s="311"/>
      <c r="F84" s="312" t="s">
        <v>1766</v>
      </c>
      <c r="G84" s="311"/>
      <c r="H84" s="311" t="s">
        <v>1774</v>
      </c>
      <c r="I84" s="311" t="s">
        <v>1762</v>
      </c>
      <c r="J84" s="311">
        <v>15</v>
      </c>
      <c r="K84" s="299"/>
    </row>
    <row r="85" s="1" customFormat="1" ht="15" customHeight="1">
      <c r="B85" s="310"/>
      <c r="C85" s="311" t="s">
        <v>1775</v>
      </c>
      <c r="D85" s="311"/>
      <c r="E85" s="311"/>
      <c r="F85" s="312" t="s">
        <v>1766</v>
      </c>
      <c r="G85" s="311"/>
      <c r="H85" s="311" t="s">
        <v>1776</v>
      </c>
      <c r="I85" s="311" t="s">
        <v>1762</v>
      </c>
      <c r="J85" s="311">
        <v>20</v>
      </c>
      <c r="K85" s="299"/>
    </row>
    <row r="86" s="1" customFormat="1" ht="15" customHeight="1">
      <c r="B86" s="310"/>
      <c r="C86" s="311" t="s">
        <v>1777</v>
      </c>
      <c r="D86" s="311"/>
      <c r="E86" s="311"/>
      <c r="F86" s="312" t="s">
        <v>1766</v>
      </c>
      <c r="G86" s="311"/>
      <c r="H86" s="311" t="s">
        <v>1778</v>
      </c>
      <c r="I86" s="311" t="s">
        <v>1762</v>
      </c>
      <c r="J86" s="311">
        <v>20</v>
      </c>
      <c r="K86" s="299"/>
    </row>
    <row r="87" s="1" customFormat="1" ht="15" customHeight="1">
      <c r="B87" s="310"/>
      <c r="C87" s="285" t="s">
        <v>1779</v>
      </c>
      <c r="D87" s="285"/>
      <c r="E87" s="285"/>
      <c r="F87" s="308" t="s">
        <v>1766</v>
      </c>
      <c r="G87" s="309"/>
      <c r="H87" s="285" t="s">
        <v>1780</v>
      </c>
      <c r="I87" s="285" t="s">
        <v>1762</v>
      </c>
      <c r="J87" s="285">
        <v>50</v>
      </c>
      <c r="K87" s="299"/>
    </row>
    <row r="88" s="1" customFormat="1" ht="15" customHeight="1">
      <c r="B88" s="310"/>
      <c r="C88" s="285" t="s">
        <v>1781</v>
      </c>
      <c r="D88" s="285"/>
      <c r="E88" s="285"/>
      <c r="F88" s="308" t="s">
        <v>1766</v>
      </c>
      <c r="G88" s="309"/>
      <c r="H88" s="285" t="s">
        <v>1782</v>
      </c>
      <c r="I88" s="285" t="s">
        <v>1762</v>
      </c>
      <c r="J88" s="285">
        <v>20</v>
      </c>
      <c r="K88" s="299"/>
    </row>
    <row r="89" s="1" customFormat="1" ht="15" customHeight="1">
      <c r="B89" s="310"/>
      <c r="C89" s="285" t="s">
        <v>1783</v>
      </c>
      <c r="D89" s="285"/>
      <c r="E89" s="285"/>
      <c r="F89" s="308" t="s">
        <v>1766</v>
      </c>
      <c r="G89" s="309"/>
      <c r="H89" s="285" t="s">
        <v>1784</v>
      </c>
      <c r="I89" s="285" t="s">
        <v>1762</v>
      </c>
      <c r="J89" s="285">
        <v>20</v>
      </c>
      <c r="K89" s="299"/>
    </row>
    <row r="90" s="1" customFormat="1" ht="15" customHeight="1">
      <c r="B90" s="310"/>
      <c r="C90" s="285" t="s">
        <v>1785</v>
      </c>
      <c r="D90" s="285"/>
      <c r="E90" s="285"/>
      <c r="F90" s="308" t="s">
        <v>1766</v>
      </c>
      <c r="G90" s="309"/>
      <c r="H90" s="285" t="s">
        <v>1786</v>
      </c>
      <c r="I90" s="285" t="s">
        <v>1762</v>
      </c>
      <c r="J90" s="285">
        <v>50</v>
      </c>
      <c r="K90" s="299"/>
    </row>
    <row r="91" s="1" customFormat="1" ht="15" customHeight="1">
      <c r="B91" s="310"/>
      <c r="C91" s="285" t="s">
        <v>1787</v>
      </c>
      <c r="D91" s="285"/>
      <c r="E91" s="285"/>
      <c r="F91" s="308" t="s">
        <v>1766</v>
      </c>
      <c r="G91" s="309"/>
      <c r="H91" s="285" t="s">
        <v>1787</v>
      </c>
      <c r="I91" s="285" t="s">
        <v>1762</v>
      </c>
      <c r="J91" s="285">
        <v>50</v>
      </c>
      <c r="K91" s="299"/>
    </row>
    <row r="92" s="1" customFormat="1" ht="15" customHeight="1">
      <c r="B92" s="310"/>
      <c r="C92" s="285" t="s">
        <v>1788</v>
      </c>
      <c r="D92" s="285"/>
      <c r="E92" s="285"/>
      <c r="F92" s="308" t="s">
        <v>1766</v>
      </c>
      <c r="G92" s="309"/>
      <c r="H92" s="285" t="s">
        <v>1789</v>
      </c>
      <c r="I92" s="285" t="s">
        <v>1762</v>
      </c>
      <c r="J92" s="285">
        <v>255</v>
      </c>
      <c r="K92" s="299"/>
    </row>
    <row r="93" s="1" customFormat="1" ht="15" customHeight="1">
      <c r="B93" s="310"/>
      <c r="C93" s="285" t="s">
        <v>1790</v>
      </c>
      <c r="D93" s="285"/>
      <c r="E93" s="285"/>
      <c r="F93" s="308" t="s">
        <v>1760</v>
      </c>
      <c r="G93" s="309"/>
      <c r="H93" s="285" t="s">
        <v>1791</v>
      </c>
      <c r="I93" s="285" t="s">
        <v>1792</v>
      </c>
      <c r="J93" s="285"/>
      <c r="K93" s="299"/>
    </row>
    <row r="94" s="1" customFormat="1" ht="15" customHeight="1">
      <c r="B94" s="310"/>
      <c r="C94" s="285" t="s">
        <v>1793</v>
      </c>
      <c r="D94" s="285"/>
      <c r="E94" s="285"/>
      <c r="F94" s="308" t="s">
        <v>1760</v>
      </c>
      <c r="G94" s="309"/>
      <c r="H94" s="285" t="s">
        <v>1794</v>
      </c>
      <c r="I94" s="285" t="s">
        <v>1795</v>
      </c>
      <c r="J94" s="285"/>
      <c r="K94" s="299"/>
    </row>
    <row r="95" s="1" customFormat="1" ht="15" customHeight="1">
      <c r="B95" s="310"/>
      <c r="C95" s="285" t="s">
        <v>1796</v>
      </c>
      <c r="D95" s="285"/>
      <c r="E95" s="285"/>
      <c r="F95" s="308" t="s">
        <v>1760</v>
      </c>
      <c r="G95" s="309"/>
      <c r="H95" s="285" t="s">
        <v>1796</v>
      </c>
      <c r="I95" s="285" t="s">
        <v>1795</v>
      </c>
      <c r="J95" s="285"/>
      <c r="K95" s="299"/>
    </row>
    <row r="96" s="1" customFormat="1" ht="15" customHeight="1">
      <c r="B96" s="310"/>
      <c r="C96" s="285" t="s">
        <v>41</v>
      </c>
      <c r="D96" s="285"/>
      <c r="E96" s="285"/>
      <c r="F96" s="308" t="s">
        <v>1760</v>
      </c>
      <c r="G96" s="309"/>
      <c r="H96" s="285" t="s">
        <v>1797</v>
      </c>
      <c r="I96" s="285" t="s">
        <v>1795</v>
      </c>
      <c r="J96" s="285"/>
      <c r="K96" s="299"/>
    </row>
    <row r="97" s="1" customFormat="1" ht="15" customHeight="1">
      <c r="B97" s="310"/>
      <c r="C97" s="285" t="s">
        <v>51</v>
      </c>
      <c r="D97" s="285"/>
      <c r="E97" s="285"/>
      <c r="F97" s="308" t="s">
        <v>1760</v>
      </c>
      <c r="G97" s="309"/>
      <c r="H97" s="285" t="s">
        <v>1798</v>
      </c>
      <c r="I97" s="285" t="s">
        <v>1795</v>
      </c>
      <c r="J97" s="285"/>
      <c r="K97" s="299"/>
    </row>
    <row r="98" s="1" customFormat="1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s="1" customFormat="1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s="1" customFormat="1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s="1" customFormat="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s="1" customFormat="1" ht="45" customHeight="1">
      <c r="B102" s="297"/>
      <c r="C102" s="298" t="s">
        <v>1799</v>
      </c>
      <c r="D102" s="298"/>
      <c r="E102" s="298"/>
      <c r="F102" s="298"/>
      <c r="G102" s="298"/>
      <c r="H102" s="298"/>
      <c r="I102" s="298"/>
      <c r="J102" s="298"/>
      <c r="K102" s="299"/>
    </row>
    <row r="103" s="1" customFormat="1" ht="17.25" customHeight="1">
      <c r="B103" s="297"/>
      <c r="C103" s="300" t="s">
        <v>1754</v>
      </c>
      <c r="D103" s="300"/>
      <c r="E103" s="300"/>
      <c r="F103" s="300" t="s">
        <v>1755</v>
      </c>
      <c r="G103" s="301"/>
      <c r="H103" s="300" t="s">
        <v>57</v>
      </c>
      <c r="I103" s="300" t="s">
        <v>60</v>
      </c>
      <c r="J103" s="300" t="s">
        <v>1756</v>
      </c>
      <c r="K103" s="299"/>
    </row>
    <row r="104" s="1" customFormat="1" ht="17.25" customHeight="1">
      <c r="B104" s="297"/>
      <c r="C104" s="302" t="s">
        <v>1757</v>
      </c>
      <c r="D104" s="302"/>
      <c r="E104" s="302"/>
      <c r="F104" s="303" t="s">
        <v>1758</v>
      </c>
      <c r="G104" s="304"/>
      <c r="H104" s="302"/>
      <c r="I104" s="302"/>
      <c r="J104" s="302" t="s">
        <v>1759</v>
      </c>
      <c r="K104" s="299"/>
    </row>
    <row r="105" s="1" customFormat="1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s="1" customFormat="1" ht="15" customHeight="1">
      <c r="B106" s="297"/>
      <c r="C106" s="285" t="s">
        <v>56</v>
      </c>
      <c r="D106" s="307"/>
      <c r="E106" s="307"/>
      <c r="F106" s="308" t="s">
        <v>1760</v>
      </c>
      <c r="G106" s="285"/>
      <c r="H106" s="285" t="s">
        <v>1800</v>
      </c>
      <c r="I106" s="285" t="s">
        <v>1762</v>
      </c>
      <c r="J106" s="285">
        <v>20</v>
      </c>
      <c r="K106" s="299"/>
    </row>
    <row r="107" s="1" customFormat="1" ht="15" customHeight="1">
      <c r="B107" s="297"/>
      <c r="C107" s="285" t="s">
        <v>1763</v>
      </c>
      <c r="D107" s="285"/>
      <c r="E107" s="285"/>
      <c r="F107" s="308" t="s">
        <v>1760</v>
      </c>
      <c r="G107" s="285"/>
      <c r="H107" s="285" t="s">
        <v>1800</v>
      </c>
      <c r="I107" s="285" t="s">
        <v>1762</v>
      </c>
      <c r="J107" s="285">
        <v>120</v>
      </c>
      <c r="K107" s="299"/>
    </row>
    <row r="108" s="1" customFormat="1" ht="15" customHeight="1">
      <c r="B108" s="310"/>
      <c r="C108" s="285" t="s">
        <v>1765</v>
      </c>
      <c r="D108" s="285"/>
      <c r="E108" s="285"/>
      <c r="F108" s="308" t="s">
        <v>1766</v>
      </c>
      <c r="G108" s="285"/>
      <c r="H108" s="285" t="s">
        <v>1800</v>
      </c>
      <c r="I108" s="285" t="s">
        <v>1762</v>
      </c>
      <c r="J108" s="285">
        <v>50</v>
      </c>
      <c r="K108" s="299"/>
    </row>
    <row r="109" s="1" customFormat="1" ht="15" customHeight="1">
      <c r="B109" s="310"/>
      <c r="C109" s="285" t="s">
        <v>1768</v>
      </c>
      <c r="D109" s="285"/>
      <c r="E109" s="285"/>
      <c r="F109" s="308" t="s">
        <v>1760</v>
      </c>
      <c r="G109" s="285"/>
      <c r="H109" s="285" t="s">
        <v>1800</v>
      </c>
      <c r="I109" s="285" t="s">
        <v>1770</v>
      </c>
      <c r="J109" s="285"/>
      <c r="K109" s="299"/>
    </row>
    <row r="110" s="1" customFormat="1" ht="15" customHeight="1">
      <c r="B110" s="310"/>
      <c r="C110" s="285" t="s">
        <v>1779</v>
      </c>
      <c r="D110" s="285"/>
      <c r="E110" s="285"/>
      <c r="F110" s="308" t="s">
        <v>1766</v>
      </c>
      <c r="G110" s="285"/>
      <c r="H110" s="285" t="s">
        <v>1800</v>
      </c>
      <c r="I110" s="285" t="s">
        <v>1762</v>
      </c>
      <c r="J110" s="285">
        <v>50</v>
      </c>
      <c r="K110" s="299"/>
    </row>
    <row r="111" s="1" customFormat="1" ht="15" customHeight="1">
      <c r="B111" s="310"/>
      <c r="C111" s="285" t="s">
        <v>1787</v>
      </c>
      <c r="D111" s="285"/>
      <c r="E111" s="285"/>
      <c r="F111" s="308" t="s">
        <v>1766</v>
      </c>
      <c r="G111" s="285"/>
      <c r="H111" s="285" t="s">
        <v>1800</v>
      </c>
      <c r="I111" s="285" t="s">
        <v>1762</v>
      </c>
      <c r="J111" s="285">
        <v>50</v>
      </c>
      <c r="K111" s="299"/>
    </row>
    <row r="112" s="1" customFormat="1" ht="15" customHeight="1">
      <c r="B112" s="310"/>
      <c r="C112" s="285" t="s">
        <v>1785</v>
      </c>
      <c r="D112" s="285"/>
      <c r="E112" s="285"/>
      <c r="F112" s="308" t="s">
        <v>1766</v>
      </c>
      <c r="G112" s="285"/>
      <c r="H112" s="285" t="s">
        <v>1800</v>
      </c>
      <c r="I112" s="285" t="s">
        <v>1762</v>
      </c>
      <c r="J112" s="285">
        <v>50</v>
      </c>
      <c r="K112" s="299"/>
    </row>
    <row r="113" s="1" customFormat="1" ht="15" customHeight="1">
      <c r="B113" s="310"/>
      <c r="C113" s="285" t="s">
        <v>56</v>
      </c>
      <c r="D113" s="285"/>
      <c r="E113" s="285"/>
      <c r="F113" s="308" t="s">
        <v>1760</v>
      </c>
      <c r="G113" s="285"/>
      <c r="H113" s="285" t="s">
        <v>1801</v>
      </c>
      <c r="I113" s="285" t="s">
        <v>1762</v>
      </c>
      <c r="J113" s="285">
        <v>20</v>
      </c>
      <c r="K113" s="299"/>
    </row>
    <row r="114" s="1" customFormat="1" ht="15" customHeight="1">
      <c r="B114" s="310"/>
      <c r="C114" s="285" t="s">
        <v>1802</v>
      </c>
      <c r="D114" s="285"/>
      <c r="E114" s="285"/>
      <c r="F114" s="308" t="s">
        <v>1760</v>
      </c>
      <c r="G114" s="285"/>
      <c r="H114" s="285" t="s">
        <v>1803</v>
      </c>
      <c r="I114" s="285" t="s">
        <v>1762</v>
      </c>
      <c r="J114" s="285">
        <v>120</v>
      </c>
      <c r="K114" s="299"/>
    </row>
    <row r="115" s="1" customFormat="1" ht="15" customHeight="1">
      <c r="B115" s="310"/>
      <c r="C115" s="285" t="s">
        <v>41</v>
      </c>
      <c r="D115" s="285"/>
      <c r="E115" s="285"/>
      <c r="F115" s="308" t="s">
        <v>1760</v>
      </c>
      <c r="G115" s="285"/>
      <c r="H115" s="285" t="s">
        <v>1804</v>
      </c>
      <c r="I115" s="285" t="s">
        <v>1795</v>
      </c>
      <c r="J115" s="285"/>
      <c r="K115" s="299"/>
    </row>
    <row r="116" s="1" customFormat="1" ht="15" customHeight="1">
      <c r="B116" s="310"/>
      <c r="C116" s="285" t="s">
        <v>51</v>
      </c>
      <c r="D116" s="285"/>
      <c r="E116" s="285"/>
      <c r="F116" s="308" t="s">
        <v>1760</v>
      </c>
      <c r="G116" s="285"/>
      <c r="H116" s="285" t="s">
        <v>1805</v>
      </c>
      <c r="I116" s="285" t="s">
        <v>1795</v>
      </c>
      <c r="J116" s="285"/>
      <c r="K116" s="299"/>
    </row>
    <row r="117" s="1" customFormat="1" ht="15" customHeight="1">
      <c r="B117" s="310"/>
      <c r="C117" s="285" t="s">
        <v>60</v>
      </c>
      <c r="D117" s="285"/>
      <c r="E117" s="285"/>
      <c r="F117" s="308" t="s">
        <v>1760</v>
      </c>
      <c r="G117" s="285"/>
      <c r="H117" s="285" t="s">
        <v>1806</v>
      </c>
      <c r="I117" s="285" t="s">
        <v>1807</v>
      </c>
      <c r="J117" s="285"/>
      <c r="K117" s="299"/>
    </row>
    <row r="118" s="1" customFormat="1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s="1" customFormat="1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s="1" customFormat="1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s="1" customFormat="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s="1" customFormat="1" ht="45" customHeight="1">
      <c r="B122" s="326"/>
      <c r="C122" s="276" t="s">
        <v>1808</v>
      </c>
      <c r="D122" s="276"/>
      <c r="E122" s="276"/>
      <c r="F122" s="276"/>
      <c r="G122" s="276"/>
      <c r="H122" s="276"/>
      <c r="I122" s="276"/>
      <c r="J122" s="276"/>
      <c r="K122" s="327"/>
    </row>
    <row r="123" s="1" customFormat="1" ht="17.25" customHeight="1">
      <c r="B123" s="328"/>
      <c r="C123" s="300" t="s">
        <v>1754</v>
      </c>
      <c r="D123" s="300"/>
      <c r="E123" s="300"/>
      <c r="F123" s="300" t="s">
        <v>1755</v>
      </c>
      <c r="G123" s="301"/>
      <c r="H123" s="300" t="s">
        <v>57</v>
      </c>
      <c r="I123" s="300" t="s">
        <v>60</v>
      </c>
      <c r="J123" s="300" t="s">
        <v>1756</v>
      </c>
      <c r="K123" s="329"/>
    </row>
    <row r="124" s="1" customFormat="1" ht="17.25" customHeight="1">
      <c r="B124" s="328"/>
      <c r="C124" s="302" t="s">
        <v>1757</v>
      </c>
      <c r="D124" s="302"/>
      <c r="E124" s="302"/>
      <c r="F124" s="303" t="s">
        <v>1758</v>
      </c>
      <c r="G124" s="304"/>
      <c r="H124" s="302"/>
      <c r="I124" s="302"/>
      <c r="J124" s="302" t="s">
        <v>1759</v>
      </c>
      <c r="K124" s="329"/>
    </row>
    <row r="125" s="1" customFormat="1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s="1" customFormat="1" ht="15" customHeight="1">
      <c r="B126" s="330"/>
      <c r="C126" s="285" t="s">
        <v>1763</v>
      </c>
      <c r="D126" s="307"/>
      <c r="E126" s="307"/>
      <c r="F126" s="308" t="s">
        <v>1760</v>
      </c>
      <c r="G126" s="285"/>
      <c r="H126" s="285" t="s">
        <v>1800</v>
      </c>
      <c r="I126" s="285" t="s">
        <v>1762</v>
      </c>
      <c r="J126" s="285">
        <v>120</v>
      </c>
      <c r="K126" s="333"/>
    </row>
    <row r="127" s="1" customFormat="1" ht="15" customHeight="1">
      <c r="B127" s="330"/>
      <c r="C127" s="285" t="s">
        <v>1809</v>
      </c>
      <c r="D127" s="285"/>
      <c r="E127" s="285"/>
      <c r="F127" s="308" t="s">
        <v>1760</v>
      </c>
      <c r="G127" s="285"/>
      <c r="H127" s="285" t="s">
        <v>1810</v>
      </c>
      <c r="I127" s="285" t="s">
        <v>1762</v>
      </c>
      <c r="J127" s="285" t="s">
        <v>1811</v>
      </c>
      <c r="K127" s="333"/>
    </row>
    <row r="128" s="1" customFormat="1" ht="15" customHeight="1">
      <c r="B128" s="330"/>
      <c r="C128" s="285" t="s">
        <v>1708</v>
      </c>
      <c r="D128" s="285"/>
      <c r="E128" s="285"/>
      <c r="F128" s="308" t="s">
        <v>1760</v>
      </c>
      <c r="G128" s="285"/>
      <c r="H128" s="285" t="s">
        <v>1812</v>
      </c>
      <c r="I128" s="285" t="s">
        <v>1762</v>
      </c>
      <c r="J128" s="285" t="s">
        <v>1811</v>
      </c>
      <c r="K128" s="333"/>
    </row>
    <row r="129" s="1" customFormat="1" ht="15" customHeight="1">
      <c r="B129" s="330"/>
      <c r="C129" s="285" t="s">
        <v>1771</v>
      </c>
      <c r="D129" s="285"/>
      <c r="E129" s="285"/>
      <c r="F129" s="308" t="s">
        <v>1766</v>
      </c>
      <c r="G129" s="285"/>
      <c r="H129" s="285" t="s">
        <v>1772</v>
      </c>
      <c r="I129" s="285" t="s">
        <v>1762</v>
      </c>
      <c r="J129" s="285">
        <v>15</v>
      </c>
      <c r="K129" s="333"/>
    </row>
    <row r="130" s="1" customFormat="1" ht="15" customHeight="1">
      <c r="B130" s="330"/>
      <c r="C130" s="311" t="s">
        <v>1773</v>
      </c>
      <c r="D130" s="311"/>
      <c r="E130" s="311"/>
      <c r="F130" s="312" t="s">
        <v>1766</v>
      </c>
      <c r="G130" s="311"/>
      <c r="H130" s="311" t="s">
        <v>1774</v>
      </c>
      <c r="I130" s="311" t="s">
        <v>1762</v>
      </c>
      <c r="J130" s="311">
        <v>15</v>
      </c>
      <c r="K130" s="333"/>
    </row>
    <row r="131" s="1" customFormat="1" ht="15" customHeight="1">
      <c r="B131" s="330"/>
      <c r="C131" s="311" t="s">
        <v>1775</v>
      </c>
      <c r="D131" s="311"/>
      <c r="E131" s="311"/>
      <c r="F131" s="312" t="s">
        <v>1766</v>
      </c>
      <c r="G131" s="311"/>
      <c r="H131" s="311" t="s">
        <v>1776</v>
      </c>
      <c r="I131" s="311" t="s">
        <v>1762</v>
      </c>
      <c r="J131" s="311">
        <v>20</v>
      </c>
      <c r="K131" s="333"/>
    </row>
    <row r="132" s="1" customFormat="1" ht="15" customHeight="1">
      <c r="B132" s="330"/>
      <c r="C132" s="311" t="s">
        <v>1777</v>
      </c>
      <c r="D132" s="311"/>
      <c r="E132" s="311"/>
      <c r="F132" s="312" t="s">
        <v>1766</v>
      </c>
      <c r="G132" s="311"/>
      <c r="H132" s="311" t="s">
        <v>1778</v>
      </c>
      <c r="I132" s="311" t="s">
        <v>1762</v>
      </c>
      <c r="J132" s="311">
        <v>20</v>
      </c>
      <c r="K132" s="333"/>
    </row>
    <row r="133" s="1" customFormat="1" ht="15" customHeight="1">
      <c r="B133" s="330"/>
      <c r="C133" s="285" t="s">
        <v>1765</v>
      </c>
      <c r="D133" s="285"/>
      <c r="E133" s="285"/>
      <c r="F133" s="308" t="s">
        <v>1766</v>
      </c>
      <c r="G133" s="285"/>
      <c r="H133" s="285" t="s">
        <v>1800</v>
      </c>
      <c r="I133" s="285" t="s">
        <v>1762</v>
      </c>
      <c r="J133" s="285">
        <v>50</v>
      </c>
      <c r="K133" s="333"/>
    </row>
    <row r="134" s="1" customFormat="1" ht="15" customHeight="1">
      <c r="B134" s="330"/>
      <c r="C134" s="285" t="s">
        <v>1779</v>
      </c>
      <c r="D134" s="285"/>
      <c r="E134" s="285"/>
      <c r="F134" s="308" t="s">
        <v>1766</v>
      </c>
      <c r="G134" s="285"/>
      <c r="H134" s="285" t="s">
        <v>1800</v>
      </c>
      <c r="I134" s="285" t="s">
        <v>1762</v>
      </c>
      <c r="J134" s="285">
        <v>50</v>
      </c>
      <c r="K134" s="333"/>
    </row>
    <row r="135" s="1" customFormat="1" ht="15" customHeight="1">
      <c r="B135" s="330"/>
      <c r="C135" s="285" t="s">
        <v>1785</v>
      </c>
      <c r="D135" s="285"/>
      <c r="E135" s="285"/>
      <c r="F135" s="308" t="s">
        <v>1766</v>
      </c>
      <c r="G135" s="285"/>
      <c r="H135" s="285" t="s">
        <v>1800</v>
      </c>
      <c r="I135" s="285" t="s">
        <v>1762</v>
      </c>
      <c r="J135" s="285">
        <v>50</v>
      </c>
      <c r="K135" s="333"/>
    </row>
    <row r="136" s="1" customFormat="1" ht="15" customHeight="1">
      <c r="B136" s="330"/>
      <c r="C136" s="285" t="s">
        <v>1787</v>
      </c>
      <c r="D136" s="285"/>
      <c r="E136" s="285"/>
      <c r="F136" s="308" t="s">
        <v>1766</v>
      </c>
      <c r="G136" s="285"/>
      <c r="H136" s="285" t="s">
        <v>1800</v>
      </c>
      <c r="I136" s="285" t="s">
        <v>1762</v>
      </c>
      <c r="J136" s="285">
        <v>50</v>
      </c>
      <c r="K136" s="333"/>
    </row>
    <row r="137" s="1" customFormat="1" ht="15" customHeight="1">
      <c r="B137" s="330"/>
      <c r="C137" s="285" t="s">
        <v>1788</v>
      </c>
      <c r="D137" s="285"/>
      <c r="E137" s="285"/>
      <c r="F137" s="308" t="s">
        <v>1766</v>
      </c>
      <c r="G137" s="285"/>
      <c r="H137" s="285" t="s">
        <v>1813</v>
      </c>
      <c r="I137" s="285" t="s">
        <v>1762</v>
      </c>
      <c r="J137" s="285">
        <v>255</v>
      </c>
      <c r="K137" s="333"/>
    </row>
    <row r="138" s="1" customFormat="1" ht="15" customHeight="1">
      <c r="B138" s="330"/>
      <c r="C138" s="285" t="s">
        <v>1790</v>
      </c>
      <c r="D138" s="285"/>
      <c r="E138" s="285"/>
      <c r="F138" s="308" t="s">
        <v>1760</v>
      </c>
      <c r="G138" s="285"/>
      <c r="H138" s="285" t="s">
        <v>1814</v>
      </c>
      <c r="I138" s="285" t="s">
        <v>1792</v>
      </c>
      <c r="J138" s="285"/>
      <c r="K138" s="333"/>
    </row>
    <row r="139" s="1" customFormat="1" ht="15" customHeight="1">
      <c r="B139" s="330"/>
      <c r="C139" s="285" t="s">
        <v>1793</v>
      </c>
      <c r="D139" s="285"/>
      <c r="E139" s="285"/>
      <c r="F139" s="308" t="s">
        <v>1760</v>
      </c>
      <c r="G139" s="285"/>
      <c r="H139" s="285" t="s">
        <v>1815</v>
      </c>
      <c r="I139" s="285" t="s">
        <v>1795</v>
      </c>
      <c r="J139" s="285"/>
      <c r="K139" s="333"/>
    </row>
    <row r="140" s="1" customFormat="1" ht="15" customHeight="1">
      <c r="B140" s="330"/>
      <c r="C140" s="285" t="s">
        <v>1796</v>
      </c>
      <c r="D140" s="285"/>
      <c r="E140" s="285"/>
      <c r="F140" s="308" t="s">
        <v>1760</v>
      </c>
      <c r="G140" s="285"/>
      <c r="H140" s="285" t="s">
        <v>1796</v>
      </c>
      <c r="I140" s="285" t="s">
        <v>1795</v>
      </c>
      <c r="J140" s="285"/>
      <c r="K140" s="333"/>
    </row>
    <row r="141" s="1" customFormat="1" ht="15" customHeight="1">
      <c r="B141" s="330"/>
      <c r="C141" s="285" t="s">
        <v>41</v>
      </c>
      <c r="D141" s="285"/>
      <c r="E141" s="285"/>
      <c r="F141" s="308" t="s">
        <v>1760</v>
      </c>
      <c r="G141" s="285"/>
      <c r="H141" s="285" t="s">
        <v>1816</v>
      </c>
      <c r="I141" s="285" t="s">
        <v>1795</v>
      </c>
      <c r="J141" s="285"/>
      <c r="K141" s="333"/>
    </row>
    <row r="142" s="1" customFormat="1" ht="15" customHeight="1">
      <c r="B142" s="330"/>
      <c r="C142" s="285" t="s">
        <v>1817</v>
      </c>
      <c r="D142" s="285"/>
      <c r="E142" s="285"/>
      <c r="F142" s="308" t="s">
        <v>1760</v>
      </c>
      <c r="G142" s="285"/>
      <c r="H142" s="285" t="s">
        <v>1818</v>
      </c>
      <c r="I142" s="285" t="s">
        <v>1795</v>
      </c>
      <c r="J142" s="285"/>
      <c r="K142" s="333"/>
    </row>
    <row r="143" s="1" customFormat="1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s="1" customFormat="1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s="1" customFormat="1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s="1" customFormat="1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s="1" customFormat="1" ht="45" customHeight="1">
      <c r="B147" s="297"/>
      <c r="C147" s="298" t="s">
        <v>1819</v>
      </c>
      <c r="D147" s="298"/>
      <c r="E147" s="298"/>
      <c r="F147" s="298"/>
      <c r="G147" s="298"/>
      <c r="H147" s="298"/>
      <c r="I147" s="298"/>
      <c r="J147" s="298"/>
      <c r="K147" s="299"/>
    </row>
    <row r="148" s="1" customFormat="1" ht="17.25" customHeight="1">
      <c r="B148" s="297"/>
      <c r="C148" s="300" t="s">
        <v>1754</v>
      </c>
      <c r="D148" s="300"/>
      <c r="E148" s="300"/>
      <c r="F148" s="300" t="s">
        <v>1755</v>
      </c>
      <c r="G148" s="301"/>
      <c r="H148" s="300" t="s">
        <v>57</v>
      </c>
      <c r="I148" s="300" t="s">
        <v>60</v>
      </c>
      <c r="J148" s="300" t="s">
        <v>1756</v>
      </c>
      <c r="K148" s="299"/>
    </row>
    <row r="149" s="1" customFormat="1" ht="17.25" customHeight="1">
      <c r="B149" s="297"/>
      <c r="C149" s="302" t="s">
        <v>1757</v>
      </c>
      <c r="D149" s="302"/>
      <c r="E149" s="302"/>
      <c r="F149" s="303" t="s">
        <v>1758</v>
      </c>
      <c r="G149" s="304"/>
      <c r="H149" s="302"/>
      <c r="I149" s="302"/>
      <c r="J149" s="302" t="s">
        <v>1759</v>
      </c>
      <c r="K149" s="299"/>
    </row>
    <row r="150" s="1" customFormat="1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s="1" customFormat="1" ht="15" customHeight="1">
      <c r="B151" s="310"/>
      <c r="C151" s="337" t="s">
        <v>1763</v>
      </c>
      <c r="D151" s="285"/>
      <c r="E151" s="285"/>
      <c r="F151" s="338" t="s">
        <v>1760</v>
      </c>
      <c r="G151" s="285"/>
      <c r="H151" s="337" t="s">
        <v>1800</v>
      </c>
      <c r="I151" s="337" t="s">
        <v>1762</v>
      </c>
      <c r="J151" s="337">
        <v>120</v>
      </c>
      <c r="K151" s="333"/>
    </row>
    <row r="152" s="1" customFormat="1" ht="15" customHeight="1">
      <c r="B152" s="310"/>
      <c r="C152" s="337" t="s">
        <v>1809</v>
      </c>
      <c r="D152" s="285"/>
      <c r="E152" s="285"/>
      <c r="F152" s="338" t="s">
        <v>1760</v>
      </c>
      <c r="G152" s="285"/>
      <c r="H152" s="337" t="s">
        <v>1820</v>
      </c>
      <c r="I152" s="337" t="s">
        <v>1762</v>
      </c>
      <c r="J152" s="337" t="s">
        <v>1811</v>
      </c>
      <c r="K152" s="333"/>
    </row>
    <row r="153" s="1" customFormat="1" ht="15" customHeight="1">
      <c r="B153" s="310"/>
      <c r="C153" s="337" t="s">
        <v>1708</v>
      </c>
      <c r="D153" s="285"/>
      <c r="E153" s="285"/>
      <c r="F153" s="338" t="s">
        <v>1760</v>
      </c>
      <c r="G153" s="285"/>
      <c r="H153" s="337" t="s">
        <v>1821</v>
      </c>
      <c r="I153" s="337" t="s">
        <v>1762</v>
      </c>
      <c r="J153" s="337" t="s">
        <v>1811</v>
      </c>
      <c r="K153" s="333"/>
    </row>
    <row r="154" s="1" customFormat="1" ht="15" customHeight="1">
      <c r="B154" s="310"/>
      <c r="C154" s="337" t="s">
        <v>1765</v>
      </c>
      <c r="D154" s="285"/>
      <c r="E154" s="285"/>
      <c r="F154" s="338" t="s">
        <v>1766</v>
      </c>
      <c r="G154" s="285"/>
      <c r="H154" s="337" t="s">
        <v>1800</v>
      </c>
      <c r="I154" s="337" t="s">
        <v>1762</v>
      </c>
      <c r="J154" s="337">
        <v>50</v>
      </c>
      <c r="K154" s="333"/>
    </row>
    <row r="155" s="1" customFormat="1" ht="15" customHeight="1">
      <c r="B155" s="310"/>
      <c r="C155" s="337" t="s">
        <v>1768</v>
      </c>
      <c r="D155" s="285"/>
      <c r="E155" s="285"/>
      <c r="F155" s="338" t="s">
        <v>1760</v>
      </c>
      <c r="G155" s="285"/>
      <c r="H155" s="337" t="s">
        <v>1800</v>
      </c>
      <c r="I155" s="337" t="s">
        <v>1770</v>
      </c>
      <c r="J155" s="337"/>
      <c r="K155" s="333"/>
    </row>
    <row r="156" s="1" customFormat="1" ht="15" customHeight="1">
      <c r="B156" s="310"/>
      <c r="C156" s="337" t="s">
        <v>1779</v>
      </c>
      <c r="D156" s="285"/>
      <c r="E156" s="285"/>
      <c r="F156" s="338" t="s">
        <v>1766</v>
      </c>
      <c r="G156" s="285"/>
      <c r="H156" s="337" t="s">
        <v>1800</v>
      </c>
      <c r="I156" s="337" t="s">
        <v>1762</v>
      </c>
      <c r="J156" s="337">
        <v>50</v>
      </c>
      <c r="K156" s="333"/>
    </row>
    <row r="157" s="1" customFormat="1" ht="15" customHeight="1">
      <c r="B157" s="310"/>
      <c r="C157" s="337" t="s">
        <v>1787</v>
      </c>
      <c r="D157" s="285"/>
      <c r="E157" s="285"/>
      <c r="F157" s="338" t="s">
        <v>1766</v>
      </c>
      <c r="G157" s="285"/>
      <c r="H157" s="337" t="s">
        <v>1800</v>
      </c>
      <c r="I157" s="337" t="s">
        <v>1762</v>
      </c>
      <c r="J157" s="337">
        <v>50</v>
      </c>
      <c r="K157" s="333"/>
    </row>
    <row r="158" s="1" customFormat="1" ht="15" customHeight="1">
      <c r="B158" s="310"/>
      <c r="C158" s="337" t="s">
        <v>1785</v>
      </c>
      <c r="D158" s="285"/>
      <c r="E158" s="285"/>
      <c r="F158" s="338" t="s">
        <v>1766</v>
      </c>
      <c r="G158" s="285"/>
      <c r="H158" s="337" t="s">
        <v>1800</v>
      </c>
      <c r="I158" s="337" t="s">
        <v>1762</v>
      </c>
      <c r="J158" s="337">
        <v>50</v>
      </c>
      <c r="K158" s="333"/>
    </row>
    <row r="159" s="1" customFormat="1" ht="15" customHeight="1">
      <c r="B159" s="310"/>
      <c r="C159" s="337" t="s">
        <v>93</v>
      </c>
      <c r="D159" s="285"/>
      <c r="E159" s="285"/>
      <c r="F159" s="338" t="s">
        <v>1760</v>
      </c>
      <c r="G159" s="285"/>
      <c r="H159" s="337" t="s">
        <v>1822</v>
      </c>
      <c r="I159" s="337" t="s">
        <v>1762</v>
      </c>
      <c r="J159" s="337" t="s">
        <v>1823</v>
      </c>
      <c r="K159" s="333"/>
    </row>
    <row r="160" s="1" customFormat="1" ht="15" customHeight="1">
      <c r="B160" s="310"/>
      <c r="C160" s="337" t="s">
        <v>1824</v>
      </c>
      <c r="D160" s="285"/>
      <c r="E160" s="285"/>
      <c r="F160" s="338" t="s">
        <v>1760</v>
      </c>
      <c r="G160" s="285"/>
      <c r="H160" s="337" t="s">
        <v>1825</v>
      </c>
      <c r="I160" s="337" t="s">
        <v>1795</v>
      </c>
      <c r="J160" s="337"/>
      <c r="K160" s="333"/>
    </row>
    <row r="161" s="1" customFormat="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s="1" customFormat="1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s="1" customFormat="1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s="1" customFormat="1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s="1" customFormat="1" ht="45" customHeight="1">
      <c r="B165" s="275"/>
      <c r="C165" s="276" t="s">
        <v>1826</v>
      </c>
      <c r="D165" s="276"/>
      <c r="E165" s="276"/>
      <c r="F165" s="276"/>
      <c r="G165" s="276"/>
      <c r="H165" s="276"/>
      <c r="I165" s="276"/>
      <c r="J165" s="276"/>
      <c r="K165" s="277"/>
    </row>
    <row r="166" s="1" customFormat="1" ht="17.25" customHeight="1">
      <c r="B166" s="275"/>
      <c r="C166" s="300" t="s">
        <v>1754</v>
      </c>
      <c r="D166" s="300"/>
      <c r="E166" s="300"/>
      <c r="F166" s="300" t="s">
        <v>1755</v>
      </c>
      <c r="G166" s="342"/>
      <c r="H166" s="343" t="s">
        <v>57</v>
      </c>
      <c r="I166" s="343" t="s">
        <v>60</v>
      </c>
      <c r="J166" s="300" t="s">
        <v>1756</v>
      </c>
      <c r="K166" s="277"/>
    </row>
    <row r="167" s="1" customFormat="1" ht="17.25" customHeight="1">
      <c r="B167" s="278"/>
      <c r="C167" s="302" t="s">
        <v>1757</v>
      </c>
      <c r="D167" s="302"/>
      <c r="E167" s="302"/>
      <c r="F167" s="303" t="s">
        <v>1758</v>
      </c>
      <c r="G167" s="344"/>
      <c r="H167" s="345"/>
      <c r="I167" s="345"/>
      <c r="J167" s="302" t="s">
        <v>1759</v>
      </c>
      <c r="K167" s="280"/>
    </row>
    <row r="168" s="1" customFormat="1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s="1" customFormat="1" ht="15" customHeight="1">
      <c r="B169" s="310"/>
      <c r="C169" s="285" t="s">
        <v>1763</v>
      </c>
      <c r="D169" s="285"/>
      <c r="E169" s="285"/>
      <c r="F169" s="308" t="s">
        <v>1760</v>
      </c>
      <c r="G169" s="285"/>
      <c r="H169" s="285" t="s">
        <v>1800</v>
      </c>
      <c r="I169" s="285" t="s">
        <v>1762</v>
      </c>
      <c r="J169" s="285">
        <v>120</v>
      </c>
      <c r="K169" s="333"/>
    </row>
    <row r="170" s="1" customFormat="1" ht="15" customHeight="1">
      <c r="B170" s="310"/>
      <c r="C170" s="285" t="s">
        <v>1809</v>
      </c>
      <c r="D170" s="285"/>
      <c r="E170" s="285"/>
      <c r="F170" s="308" t="s">
        <v>1760</v>
      </c>
      <c r="G170" s="285"/>
      <c r="H170" s="285" t="s">
        <v>1810</v>
      </c>
      <c r="I170" s="285" t="s">
        <v>1762</v>
      </c>
      <c r="J170" s="285" t="s">
        <v>1811</v>
      </c>
      <c r="K170" s="333"/>
    </row>
    <row r="171" s="1" customFormat="1" ht="15" customHeight="1">
      <c r="B171" s="310"/>
      <c r="C171" s="285" t="s">
        <v>1708</v>
      </c>
      <c r="D171" s="285"/>
      <c r="E171" s="285"/>
      <c r="F171" s="308" t="s">
        <v>1760</v>
      </c>
      <c r="G171" s="285"/>
      <c r="H171" s="285" t="s">
        <v>1827</v>
      </c>
      <c r="I171" s="285" t="s">
        <v>1762</v>
      </c>
      <c r="J171" s="285" t="s">
        <v>1811</v>
      </c>
      <c r="K171" s="333"/>
    </row>
    <row r="172" s="1" customFormat="1" ht="15" customHeight="1">
      <c r="B172" s="310"/>
      <c r="C172" s="285" t="s">
        <v>1765</v>
      </c>
      <c r="D172" s="285"/>
      <c r="E172" s="285"/>
      <c r="F172" s="308" t="s">
        <v>1766</v>
      </c>
      <c r="G172" s="285"/>
      <c r="H172" s="285" t="s">
        <v>1827</v>
      </c>
      <c r="I172" s="285" t="s">
        <v>1762</v>
      </c>
      <c r="J172" s="285">
        <v>50</v>
      </c>
      <c r="K172" s="333"/>
    </row>
    <row r="173" s="1" customFormat="1" ht="15" customHeight="1">
      <c r="B173" s="310"/>
      <c r="C173" s="285" t="s">
        <v>1768</v>
      </c>
      <c r="D173" s="285"/>
      <c r="E173" s="285"/>
      <c r="F173" s="308" t="s">
        <v>1760</v>
      </c>
      <c r="G173" s="285"/>
      <c r="H173" s="285" t="s">
        <v>1827</v>
      </c>
      <c r="I173" s="285" t="s">
        <v>1770</v>
      </c>
      <c r="J173" s="285"/>
      <c r="K173" s="333"/>
    </row>
    <row r="174" s="1" customFormat="1" ht="15" customHeight="1">
      <c r="B174" s="310"/>
      <c r="C174" s="285" t="s">
        <v>1779</v>
      </c>
      <c r="D174" s="285"/>
      <c r="E174" s="285"/>
      <c r="F174" s="308" t="s">
        <v>1766</v>
      </c>
      <c r="G174" s="285"/>
      <c r="H174" s="285" t="s">
        <v>1827</v>
      </c>
      <c r="I174" s="285" t="s">
        <v>1762</v>
      </c>
      <c r="J174" s="285">
        <v>50</v>
      </c>
      <c r="K174" s="333"/>
    </row>
    <row r="175" s="1" customFormat="1" ht="15" customHeight="1">
      <c r="B175" s="310"/>
      <c r="C175" s="285" t="s">
        <v>1787</v>
      </c>
      <c r="D175" s="285"/>
      <c r="E175" s="285"/>
      <c r="F175" s="308" t="s">
        <v>1766</v>
      </c>
      <c r="G175" s="285"/>
      <c r="H175" s="285" t="s">
        <v>1827</v>
      </c>
      <c r="I175" s="285" t="s">
        <v>1762</v>
      </c>
      <c r="J175" s="285">
        <v>50</v>
      </c>
      <c r="K175" s="333"/>
    </row>
    <row r="176" s="1" customFormat="1" ht="15" customHeight="1">
      <c r="B176" s="310"/>
      <c r="C176" s="285" t="s">
        <v>1785</v>
      </c>
      <c r="D176" s="285"/>
      <c r="E176" s="285"/>
      <c r="F176" s="308" t="s">
        <v>1766</v>
      </c>
      <c r="G176" s="285"/>
      <c r="H176" s="285" t="s">
        <v>1827</v>
      </c>
      <c r="I176" s="285" t="s">
        <v>1762</v>
      </c>
      <c r="J176" s="285">
        <v>50</v>
      </c>
      <c r="K176" s="333"/>
    </row>
    <row r="177" s="1" customFormat="1" ht="15" customHeight="1">
      <c r="B177" s="310"/>
      <c r="C177" s="285" t="s">
        <v>108</v>
      </c>
      <c r="D177" s="285"/>
      <c r="E177" s="285"/>
      <c r="F177" s="308" t="s">
        <v>1760</v>
      </c>
      <c r="G177" s="285"/>
      <c r="H177" s="285" t="s">
        <v>1828</v>
      </c>
      <c r="I177" s="285" t="s">
        <v>1829</v>
      </c>
      <c r="J177" s="285"/>
      <c r="K177" s="333"/>
    </row>
    <row r="178" s="1" customFormat="1" ht="15" customHeight="1">
      <c r="B178" s="310"/>
      <c r="C178" s="285" t="s">
        <v>60</v>
      </c>
      <c r="D178" s="285"/>
      <c r="E178" s="285"/>
      <c r="F178" s="308" t="s">
        <v>1760</v>
      </c>
      <c r="G178" s="285"/>
      <c r="H178" s="285" t="s">
        <v>1830</v>
      </c>
      <c r="I178" s="285" t="s">
        <v>1831</v>
      </c>
      <c r="J178" s="285">
        <v>1</v>
      </c>
      <c r="K178" s="333"/>
    </row>
    <row r="179" s="1" customFormat="1" ht="15" customHeight="1">
      <c r="B179" s="310"/>
      <c r="C179" s="285" t="s">
        <v>56</v>
      </c>
      <c r="D179" s="285"/>
      <c r="E179" s="285"/>
      <c r="F179" s="308" t="s">
        <v>1760</v>
      </c>
      <c r="G179" s="285"/>
      <c r="H179" s="285" t="s">
        <v>1832</v>
      </c>
      <c r="I179" s="285" t="s">
        <v>1762</v>
      </c>
      <c r="J179" s="285">
        <v>20</v>
      </c>
      <c r="K179" s="333"/>
    </row>
    <row r="180" s="1" customFormat="1" ht="15" customHeight="1">
      <c r="B180" s="310"/>
      <c r="C180" s="285" t="s">
        <v>57</v>
      </c>
      <c r="D180" s="285"/>
      <c r="E180" s="285"/>
      <c r="F180" s="308" t="s">
        <v>1760</v>
      </c>
      <c r="G180" s="285"/>
      <c r="H180" s="285" t="s">
        <v>1833</v>
      </c>
      <c r="I180" s="285" t="s">
        <v>1762</v>
      </c>
      <c r="J180" s="285">
        <v>255</v>
      </c>
      <c r="K180" s="333"/>
    </row>
    <row r="181" s="1" customFormat="1" ht="15" customHeight="1">
      <c r="B181" s="310"/>
      <c r="C181" s="285" t="s">
        <v>109</v>
      </c>
      <c r="D181" s="285"/>
      <c r="E181" s="285"/>
      <c r="F181" s="308" t="s">
        <v>1760</v>
      </c>
      <c r="G181" s="285"/>
      <c r="H181" s="285" t="s">
        <v>1724</v>
      </c>
      <c r="I181" s="285" t="s">
        <v>1762</v>
      </c>
      <c r="J181" s="285">
        <v>10</v>
      </c>
      <c r="K181" s="333"/>
    </row>
    <row r="182" s="1" customFormat="1" ht="15" customHeight="1">
      <c r="B182" s="310"/>
      <c r="C182" s="285" t="s">
        <v>110</v>
      </c>
      <c r="D182" s="285"/>
      <c r="E182" s="285"/>
      <c r="F182" s="308" t="s">
        <v>1760</v>
      </c>
      <c r="G182" s="285"/>
      <c r="H182" s="285" t="s">
        <v>1834</v>
      </c>
      <c r="I182" s="285" t="s">
        <v>1795</v>
      </c>
      <c r="J182" s="285"/>
      <c r="K182" s="333"/>
    </row>
    <row r="183" s="1" customFormat="1" ht="15" customHeight="1">
      <c r="B183" s="310"/>
      <c r="C183" s="285" t="s">
        <v>1835</v>
      </c>
      <c r="D183" s="285"/>
      <c r="E183" s="285"/>
      <c r="F183" s="308" t="s">
        <v>1760</v>
      </c>
      <c r="G183" s="285"/>
      <c r="H183" s="285" t="s">
        <v>1836</v>
      </c>
      <c r="I183" s="285" t="s">
        <v>1795</v>
      </c>
      <c r="J183" s="285"/>
      <c r="K183" s="333"/>
    </row>
    <row r="184" s="1" customFormat="1" ht="15" customHeight="1">
      <c r="B184" s="310"/>
      <c r="C184" s="285" t="s">
        <v>1824</v>
      </c>
      <c r="D184" s="285"/>
      <c r="E184" s="285"/>
      <c r="F184" s="308" t="s">
        <v>1760</v>
      </c>
      <c r="G184" s="285"/>
      <c r="H184" s="285" t="s">
        <v>1837</v>
      </c>
      <c r="I184" s="285" t="s">
        <v>1795</v>
      </c>
      <c r="J184" s="285"/>
      <c r="K184" s="333"/>
    </row>
    <row r="185" s="1" customFormat="1" ht="15" customHeight="1">
      <c r="B185" s="310"/>
      <c r="C185" s="285" t="s">
        <v>112</v>
      </c>
      <c r="D185" s="285"/>
      <c r="E185" s="285"/>
      <c r="F185" s="308" t="s">
        <v>1766</v>
      </c>
      <c r="G185" s="285"/>
      <c r="H185" s="285" t="s">
        <v>1838</v>
      </c>
      <c r="I185" s="285" t="s">
        <v>1762</v>
      </c>
      <c r="J185" s="285">
        <v>50</v>
      </c>
      <c r="K185" s="333"/>
    </row>
    <row r="186" s="1" customFormat="1" ht="15" customHeight="1">
      <c r="B186" s="310"/>
      <c r="C186" s="285" t="s">
        <v>1839</v>
      </c>
      <c r="D186" s="285"/>
      <c r="E186" s="285"/>
      <c r="F186" s="308" t="s">
        <v>1766</v>
      </c>
      <c r="G186" s="285"/>
      <c r="H186" s="285" t="s">
        <v>1840</v>
      </c>
      <c r="I186" s="285" t="s">
        <v>1841</v>
      </c>
      <c r="J186" s="285"/>
      <c r="K186" s="333"/>
    </row>
    <row r="187" s="1" customFormat="1" ht="15" customHeight="1">
      <c r="B187" s="310"/>
      <c r="C187" s="285" t="s">
        <v>1842</v>
      </c>
      <c r="D187" s="285"/>
      <c r="E187" s="285"/>
      <c r="F187" s="308" t="s">
        <v>1766</v>
      </c>
      <c r="G187" s="285"/>
      <c r="H187" s="285" t="s">
        <v>1843</v>
      </c>
      <c r="I187" s="285" t="s">
        <v>1841</v>
      </c>
      <c r="J187" s="285"/>
      <c r="K187" s="333"/>
    </row>
    <row r="188" s="1" customFormat="1" ht="15" customHeight="1">
      <c r="B188" s="310"/>
      <c r="C188" s="285" t="s">
        <v>1844</v>
      </c>
      <c r="D188" s="285"/>
      <c r="E188" s="285"/>
      <c r="F188" s="308" t="s">
        <v>1766</v>
      </c>
      <c r="G188" s="285"/>
      <c r="H188" s="285" t="s">
        <v>1845</v>
      </c>
      <c r="I188" s="285" t="s">
        <v>1841</v>
      </c>
      <c r="J188" s="285"/>
      <c r="K188" s="333"/>
    </row>
    <row r="189" s="1" customFormat="1" ht="15" customHeight="1">
      <c r="B189" s="310"/>
      <c r="C189" s="346" t="s">
        <v>1846</v>
      </c>
      <c r="D189" s="285"/>
      <c r="E189" s="285"/>
      <c r="F189" s="308" t="s">
        <v>1766</v>
      </c>
      <c r="G189" s="285"/>
      <c r="H189" s="285" t="s">
        <v>1847</v>
      </c>
      <c r="I189" s="285" t="s">
        <v>1848</v>
      </c>
      <c r="J189" s="347" t="s">
        <v>1849</v>
      </c>
      <c r="K189" s="333"/>
    </row>
    <row r="190" s="17" customFormat="1" ht="15" customHeight="1">
      <c r="B190" s="348"/>
      <c r="C190" s="349" t="s">
        <v>1850</v>
      </c>
      <c r="D190" s="350"/>
      <c r="E190" s="350"/>
      <c r="F190" s="351" t="s">
        <v>1766</v>
      </c>
      <c r="G190" s="350"/>
      <c r="H190" s="350" t="s">
        <v>1851</v>
      </c>
      <c r="I190" s="350" t="s">
        <v>1848</v>
      </c>
      <c r="J190" s="352" t="s">
        <v>1849</v>
      </c>
      <c r="K190" s="353"/>
    </row>
    <row r="191" s="1" customFormat="1" ht="15" customHeight="1">
      <c r="B191" s="310"/>
      <c r="C191" s="346" t="s">
        <v>45</v>
      </c>
      <c r="D191" s="285"/>
      <c r="E191" s="285"/>
      <c r="F191" s="308" t="s">
        <v>1760</v>
      </c>
      <c r="G191" s="285"/>
      <c r="H191" s="282" t="s">
        <v>1852</v>
      </c>
      <c r="I191" s="285" t="s">
        <v>1853</v>
      </c>
      <c r="J191" s="285"/>
      <c r="K191" s="333"/>
    </row>
    <row r="192" s="1" customFormat="1" ht="15" customHeight="1">
      <c r="B192" s="310"/>
      <c r="C192" s="346" t="s">
        <v>1854</v>
      </c>
      <c r="D192" s="285"/>
      <c r="E192" s="285"/>
      <c r="F192" s="308" t="s">
        <v>1760</v>
      </c>
      <c r="G192" s="285"/>
      <c r="H192" s="285" t="s">
        <v>1855</v>
      </c>
      <c r="I192" s="285" t="s">
        <v>1795</v>
      </c>
      <c r="J192" s="285"/>
      <c r="K192" s="333"/>
    </row>
    <row r="193" s="1" customFormat="1" ht="15" customHeight="1">
      <c r="B193" s="310"/>
      <c r="C193" s="346" t="s">
        <v>1856</v>
      </c>
      <c r="D193" s="285"/>
      <c r="E193" s="285"/>
      <c r="F193" s="308" t="s">
        <v>1760</v>
      </c>
      <c r="G193" s="285"/>
      <c r="H193" s="285" t="s">
        <v>1857</v>
      </c>
      <c r="I193" s="285" t="s">
        <v>1795</v>
      </c>
      <c r="J193" s="285"/>
      <c r="K193" s="333"/>
    </row>
    <row r="194" s="1" customFormat="1" ht="15" customHeight="1">
      <c r="B194" s="310"/>
      <c r="C194" s="346" t="s">
        <v>1858</v>
      </c>
      <c r="D194" s="285"/>
      <c r="E194" s="285"/>
      <c r="F194" s="308" t="s">
        <v>1766</v>
      </c>
      <c r="G194" s="285"/>
      <c r="H194" s="285" t="s">
        <v>1859</v>
      </c>
      <c r="I194" s="285" t="s">
        <v>1795</v>
      </c>
      <c r="J194" s="285"/>
      <c r="K194" s="333"/>
    </row>
    <row r="195" s="1" customFormat="1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s="1" customFormat="1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s="1" customFormat="1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s="1" customFormat="1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 s="1" customFormat="1" ht="13.5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s="1" customFormat="1" ht="21">
      <c r="B200" s="275"/>
      <c r="C200" s="276" t="s">
        <v>1860</v>
      </c>
      <c r="D200" s="276"/>
      <c r="E200" s="276"/>
      <c r="F200" s="276"/>
      <c r="G200" s="276"/>
      <c r="H200" s="276"/>
      <c r="I200" s="276"/>
      <c r="J200" s="276"/>
      <c r="K200" s="277"/>
    </row>
    <row r="201" s="1" customFormat="1" ht="25.5" customHeight="1">
      <c r="B201" s="275"/>
      <c r="C201" s="355" t="s">
        <v>1861</v>
      </c>
      <c r="D201" s="355"/>
      <c r="E201" s="355"/>
      <c r="F201" s="355" t="s">
        <v>1862</v>
      </c>
      <c r="G201" s="356"/>
      <c r="H201" s="355" t="s">
        <v>1863</v>
      </c>
      <c r="I201" s="355"/>
      <c r="J201" s="355"/>
      <c r="K201" s="277"/>
    </row>
    <row r="202" s="1" customFormat="1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s="1" customFormat="1" ht="15" customHeight="1">
      <c r="B203" s="310"/>
      <c r="C203" s="285" t="s">
        <v>1853</v>
      </c>
      <c r="D203" s="285"/>
      <c r="E203" s="285"/>
      <c r="F203" s="308" t="s">
        <v>46</v>
      </c>
      <c r="G203" s="285"/>
      <c r="H203" s="285" t="s">
        <v>1864</v>
      </c>
      <c r="I203" s="285"/>
      <c r="J203" s="285"/>
      <c r="K203" s="333"/>
    </row>
    <row r="204" s="1" customFormat="1" ht="15" customHeight="1">
      <c r="B204" s="310"/>
      <c r="C204" s="285"/>
      <c r="D204" s="285"/>
      <c r="E204" s="285"/>
      <c r="F204" s="308" t="s">
        <v>47</v>
      </c>
      <c r="G204" s="285"/>
      <c r="H204" s="285" t="s">
        <v>1865</v>
      </c>
      <c r="I204" s="285"/>
      <c r="J204" s="285"/>
      <c r="K204" s="333"/>
    </row>
    <row r="205" s="1" customFormat="1" ht="15" customHeight="1">
      <c r="B205" s="310"/>
      <c r="C205" s="285"/>
      <c r="D205" s="285"/>
      <c r="E205" s="285"/>
      <c r="F205" s="308" t="s">
        <v>50</v>
      </c>
      <c r="G205" s="285"/>
      <c r="H205" s="285" t="s">
        <v>1866</v>
      </c>
      <c r="I205" s="285"/>
      <c r="J205" s="285"/>
      <c r="K205" s="333"/>
    </row>
    <row r="206" s="1" customFormat="1" ht="15" customHeight="1">
      <c r="B206" s="310"/>
      <c r="C206" s="285"/>
      <c r="D206" s="285"/>
      <c r="E206" s="285"/>
      <c r="F206" s="308" t="s">
        <v>48</v>
      </c>
      <c r="G206" s="285"/>
      <c r="H206" s="285" t="s">
        <v>1867</v>
      </c>
      <c r="I206" s="285"/>
      <c r="J206" s="285"/>
      <c r="K206" s="333"/>
    </row>
    <row r="207" s="1" customFormat="1" ht="15" customHeight="1">
      <c r="B207" s="310"/>
      <c r="C207" s="285"/>
      <c r="D207" s="285"/>
      <c r="E207" s="285"/>
      <c r="F207" s="308" t="s">
        <v>49</v>
      </c>
      <c r="G207" s="285"/>
      <c r="H207" s="285" t="s">
        <v>1868</v>
      </c>
      <c r="I207" s="285"/>
      <c r="J207" s="285"/>
      <c r="K207" s="333"/>
    </row>
    <row r="208" s="1" customFormat="1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s="1" customFormat="1" ht="15" customHeight="1">
      <c r="B209" s="310"/>
      <c r="C209" s="285" t="s">
        <v>1807</v>
      </c>
      <c r="D209" s="285"/>
      <c r="E209" s="285"/>
      <c r="F209" s="308" t="s">
        <v>82</v>
      </c>
      <c r="G209" s="285"/>
      <c r="H209" s="285" t="s">
        <v>1869</v>
      </c>
      <c r="I209" s="285"/>
      <c r="J209" s="285"/>
      <c r="K209" s="333"/>
    </row>
    <row r="210" s="1" customFormat="1" ht="15" customHeight="1">
      <c r="B210" s="310"/>
      <c r="C210" s="285"/>
      <c r="D210" s="285"/>
      <c r="E210" s="285"/>
      <c r="F210" s="308" t="s">
        <v>1702</v>
      </c>
      <c r="G210" s="285"/>
      <c r="H210" s="285" t="s">
        <v>1703</v>
      </c>
      <c r="I210" s="285"/>
      <c r="J210" s="285"/>
      <c r="K210" s="333"/>
    </row>
    <row r="211" s="1" customFormat="1" ht="15" customHeight="1">
      <c r="B211" s="310"/>
      <c r="C211" s="285"/>
      <c r="D211" s="285"/>
      <c r="E211" s="285"/>
      <c r="F211" s="308" t="s">
        <v>1700</v>
      </c>
      <c r="G211" s="285"/>
      <c r="H211" s="285" t="s">
        <v>1870</v>
      </c>
      <c r="I211" s="285"/>
      <c r="J211" s="285"/>
      <c r="K211" s="333"/>
    </row>
    <row r="212" s="1" customFormat="1" ht="15" customHeight="1">
      <c r="B212" s="357"/>
      <c r="C212" s="285"/>
      <c r="D212" s="285"/>
      <c r="E212" s="285"/>
      <c r="F212" s="308" t="s">
        <v>1704</v>
      </c>
      <c r="G212" s="346"/>
      <c r="H212" s="337" t="s">
        <v>1705</v>
      </c>
      <c r="I212" s="337"/>
      <c r="J212" s="337"/>
      <c r="K212" s="358"/>
    </row>
    <row r="213" s="1" customFormat="1" ht="15" customHeight="1">
      <c r="B213" s="357"/>
      <c r="C213" s="285"/>
      <c r="D213" s="285"/>
      <c r="E213" s="285"/>
      <c r="F213" s="308" t="s">
        <v>1706</v>
      </c>
      <c r="G213" s="346"/>
      <c r="H213" s="337" t="s">
        <v>1871</v>
      </c>
      <c r="I213" s="337"/>
      <c r="J213" s="337"/>
      <c r="K213" s="358"/>
    </row>
    <row r="214" s="1" customFormat="1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s="1" customFormat="1" ht="15" customHeight="1">
      <c r="B215" s="357"/>
      <c r="C215" s="285" t="s">
        <v>1831</v>
      </c>
      <c r="D215" s="285"/>
      <c r="E215" s="285"/>
      <c r="F215" s="308">
        <v>1</v>
      </c>
      <c r="G215" s="346"/>
      <c r="H215" s="337" t="s">
        <v>1872</v>
      </c>
      <c r="I215" s="337"/>
      <c r="J215" s="337"/>
      <c r="K215" s="358"/>
    </row>
    <row r="216" s="1" customFormat="1" ht="15" customHeight="1">
      <c r="B216" s="357"/>
      <c r="C216" s="285"/>
      <c r="D216" s="285"/>
      <c r="E216" s="285"/>
      <c r="F216" s="308">
        <v>2</v>
      </c>
      <c r="G216" s="346"/>
      <c r="H216" s="337" t="s">
        <v>1873</v>
      </c>
      <c r="I216" s="337"/>
      <c r="J216" s="337"/>
      <c r="K216" s="358"/>
    </row>
    <row r="217" s="1" customFormat="1" ht="15" customHeight="1">
      <c r="B217" s="357"/>
      <c r="C217" s="285"/>
      <c r="D217" s="285"/>
      <c r="E217" s="285"/>
      <c r="F217" s="308">
        <v>3</v>
      </c>
      <c r="G217" s="346"/>
      <c r="H217" s="337" t="s">
        <v>1874</v>
      </c>
      <c r="I217" s="337"/>
      <c r="J217" s="337"/>
      <c r="K217" s="358"/>
    </row>
    <row r="218" s="1" customFormat="1" ht="15" customHeight="1">
      <c r="B218" s="357"/>
      <c r="C218" s="285"/>
      <c r="D218" s="285"/>
      <c r="E218" s="285"/>
      <c r="F218" s="308">
        <v>4</v>
      </c>
      <c r="G218" s="346"/>
      <c r="H218" s="337" t="s">
        <v>1875</v>
      </c>
      <c r="I218" s="337"/>
      <c r="J218" s="337"/>
      <c r="K218" s="358"/>
    </row>
    <row r="219" s="1" customFormat="1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Janko Robert, Ing.</dc:creator>
  <cp:lastModifiedBy>Janko Robert, Ing.</cp:lastModifiedBy>
  <dcterms:created xsi:type="dcterms:W3CDTF">2025-02-17T11:00:44Z</dcterms:created>
  <dcterms:modified xsi:type="dcterms:W3CDTF">2025-02-17T11:00:54Z</dcterms:modified>
</cp:coreProperties>
</file>