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ek\Desktop\Elektroinstalace\Ústí nad Orlicí - MŠ Na Výsluní\PD\"/>
    </mc:Choice>
  </mc:AlternateContent>
  <bookViews>
    <workbookView xWindow="240" yWindow="120" windowWidth="18060" windowHeight="7050"/>
  </bookViews>
  <sheets>
    <sheet name="Rekapitulace" sheetId="1" r:id="rId1"/>
    <sheet name="Položky všech ceníků" sheetId="2" r:id="rId2"/>
  </sheets>
  <definedNames>
    <definedName name="_xlnm.Print_Titles" localSheetId="1">'Položky všech ceníků'!$1:$8</definedName>
    <definedName name="_xlnm.Print_Titles" localSheetId="0">Rekapitulace!$1:$8</definedName>
  </definedNames>
  <calcPr calcId="162913"/>
  <fileRecoveryPr repairLoad="1"/>
</workbook>
</file>

<file path=xl/calcChain.xml><?xml version="1.0" encoding="utf-8"?>
<calcChain xmlns="http://schemas.openxmlformats.org/spreadsheetml/2006/main">
  <c r="Y147" i="2" l="1"/>
  <c r="F158" i="2" s="1"/>
  <c r="W31" i="1" s="1"/>
  <c r="W32" i="1" s="1"/>
  <c r="Y148" i="2"/>
  <c r="Y149" i="2"/>
  <c r="Y150" i="2"/>
  <c r="Y151" i="2"/>
  <c r="Y152" i="2"/>
  <c r="Y146" i="2"/>
  <c r="Y130" i="2"/>
  <c r="Y131" i="2"/>
  <c r="Y132" i="2"/>
  <c r="Y129" i="2"/>
  <c r="F138" i="2" s="1"/>
  <c r="W35" i="1" s="1"/>
  <c r="W36" i="1" s="1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78" i="2"/>
  <c r="F122" i="2" s="1"/>
  <c r="W26" i="1" s="1"/>
  <c r="Y62" i="2"/>
  <c r="Y63" i="2"/>
  <c r="Y64" i="2"/>
  <c r="Y61" i="2"/>
  <c r="F70" i="2" s="1"/>
  <c r="W25" i="1" s="1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13" i="2"/>
  <c r="F53" i="2" s="1"/>
  <c r="W24" i="1" s="1"/>
  <c r="W27" i="1" l="1"/>
  <c r="W28" i="1" s="1"/>
  <c r="W38" i="1" s="1"/>
  <c r="J41" i="1" s="1"/>
  <c r="J44" i="1" l="1"/>
  <c r="O41" i="1"/>
  <c r="Q41" i="1" s="1"/>
  <c r="Q44" i="1" s="1"/>
  <c r="P44" i="1" l="1"/>
</calcChain>
</file>

<file path=xl/sharedStrings.xml><?xml version="1.0" encoding="utf-8"?>
<sst xmlns="http://schemas.openxmlformats.org/spreadsheetml/2006/main" count="433" uniqueCount="250">
  <si>
    <r>
      <rPr>
        <b/>
        <sz val="16"/>
        <color rgb="FFFF0000"/>
        <rFont val="Arial"/>
      </rPr>
      <t>Elektro - Sychra, spol. s r.o.</t>
    </r>
  </si>
  <si>
    <t>Jilemnického 233, 562 01 Ústí nad Orlicí</t>
  </si>
  <si>
    <t>tel. 465 523140, 724 528590, fax 465 520214, e-mail: info@elektro-sychra.cz</t>
  </si>
  <si>
    <t xml:space="preserve">Zpracováno programem firmy SELPO Broumy, tel. +420 603 525768 </t>
  </si>
  <si>
    <t>Zakázka číslo:</t>
  </si>
  <si>
    <t>M23007</t>
  </si>
  <si>
    <t>Název:</t>
  </si>
  <si>
    <t>STAVEBNÍ ÚPRAVY KUCHYNÌ MŠ NA VÝSLUNÍ ÚSTÍ NAD ORLICÍ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</si>
  <si>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</si>
  <si>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</si>
  <si>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</si>
  <si>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</si>
  <si>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</si>
  <si>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</si>
  <si>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</si>
  <si>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/>
  </si>
  <si>
    <t>1.</t>
  </si>
  <si>
    <t>C21M - Elektromontáže  -  MONTÁŽ</t>
  </si>
  <si>
    <t>2.</t>
  </si>
  <si>
    <t>Vedlejší rozpočtové náklady  -  MONTÁŽ</t>
  </si>
  <si>
    <t>3.</t>
  </si>
  <si>
    <t>MATERIÁL</t>
  </si>
  <si>
    <t>4.</t>
  </si>
  <si>
    <t xml:space="preserve">   Podružný materiál 5,00%</t>
  </si>
  <si>
    <t>CELKEM URN</t>
  </si>
  <si>
    <t>B.</t>
  </si>
  <si>
    <t>HZS</t>
  </si>
  <si>
    <t>5.</t>
  </si>
  <si>
    <t>Hodinová zúčtovací sazba</t>
  </si>
  <si>
    <t>CELKEM HZS</t>
  </si>
  <si>
    <t>C.</t>
  </si>
  <si>
    <t>DODÁVKY ZAŘÍZENÍ</t>
  </si>
  <si>
    <t>6.</t>
  </si>
  <si>
    <t>Dodávka zařízení (specifikace)</t>
  </si>
  <si>
    <t>CELKEM DODÁVKY</t>
  </si>
  <si>
    <t>Σ</t>
  </si>
  <si>
    <t>REKAPITULACE CELKEM</t>
  </si>
  <si>
    <t>DPH</t>
  </si>
  <si>
    <t>Celkem s DPH</t>
  </si>
  <si>
    <t>Sazba 21,00%</t>
  </si>
  <si>
    <t>Celkem:</t>
  </si>
  <si>
    <t>vypracoval:</t>
  </si>
  <si>
    <t>Bc. Marek Pokorný</t>
  </si>
  <si>
    <t>e-mail:</t>
  </si>
  <si>
    <t>info@elektro-sychra.cz</t>
  </si>
  <si>
    <t>dne:</t>
  </si>
  <si>
    <t>28.11.2023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</si>
  <si>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</si>
  <si>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</si>
  <si>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</si>
  <si>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</si>
  <si>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</si>
  <si>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</si>
  <si>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</si>
  <si>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210010002</t>
  </si>
  <si>
    <t>trubka plastová ohebná instalační průměr 16mm (PO)</t>
  </si>
  <si>
    <t>50,00</t>
  </si>
  <si>
    <t>m</t>
  </si>
  <si>
    <t>210010003</t>
  </si>
  <si>
    <t>trubka plastová ohebná instalační průměr 23mm (PO)</t>
  </si>
  <si>
    <t>80,00</t>
  </si>
  <si>
    <t>210010301</t>
  </si>
  <si>
    <t>krabice přístrojová (1901, KU 68/1, KP 67, KP 68; KZ 3) bez zapojení</t>
  </si>
  <si>
    <t>26,00</t>
  </si>
  <si>
    <t>ks</t>
  </si>
  <si>
    <t>210010311</t>
  </si>
  <si>
    <t>krabice odbočná s víčkem (1902, KO 68, KU 68) kruhová bez zapojení</t>
  </si>
  <si>
    <t>8,00</t>
  </si>
  <si>
    <t>210010321</t>
  </si>
  <si>
    <t>krabice odbočná s víčkem a svork. (1903, KR 68) kruhová vč. zapojení</t>
  </si>
  <si>
    <t>210010322</t>
  </si>
  <si>
    <t>krabice odbočná s víčkem a svork. (KR 97) kruhová vč. zapojení</t>
  </si>
  <si>
    <t>2,00</t>
  </si>
  <si>
    <t>210110001</t>
  </si>
  <si>
    <t>spínač nástěnný prostředí vlhké 1-pólový řazení 1</t>
  </si>
  <si>
    <t>1,00</t>
  </si>
  <si>
    <t>210110026</t>
  </si>
  <si>
    <t>spínač nástěnný prostředí venkovní/mokré 3-pólový 16A řazení 3</t>
  </si>
  <si>
    <t>4,00</t>
  </si>
  <si>
    <t>210110044</t>
  </si>
  <si>
    <t>střídavý dvojitý přepínač zapuštěný - řazení 5B IP44</t>
  </si>
  <si>
    <t>210110045</t>
  </si>
  <si>
    <t>střídavý přepínač zapuštěný - řazení 6 IP44</t>
  </si>
  <si>
    <t>210110048</t>
  </si>
  <si>
    <t>spínač zapuštěný 1-pólový s orient. doutnavkou řazení 1SD</t>
  </si>
  <si>
    <t>210110085</t>
  </si>
  <si>
    <t>Skříň tlačítková nouzové zastavení</t>
  </si>
  <si>
    <t>210111021</t>
  </si>
  <si>
    <t>zásuvka v krabici prostředí vlhké 10/16A 250V 2P+Z</t>
  </si>
  <si>
    <t>210111022</t>
  </si>
  <si>
    <t>zásuvka zapuštěná prostředí vlhké 10/16A 250V 2P+Z průběžná montáž</t>
  </si>
  <si>
    <t>19,00</t>
  </si>
  <si>
    <t>210111061</t>
  </si>
  <si>
    <t>zásuvka nástěnná 16A 380V 3P+Z</t>
  </si>
  <si>
    <t>210190003</t>
  </si>
  <si>
    <t>montáž oceloplech. rozvodnic do 100kg</t>
  </si>
  <si>
    <t>210800002</t>
  </si>
  <si>
    <t>CYY 2.5mm2 zelenožlutý (PO)</t>
  </si>
  <si>
    <t>40,00</t>
  </si>
  <si>
    <t>210800003</t>
  </si>
  <si>
    <t>CYY 4mm2 zelenožlutý (PO)</t>
  </si>
  <si>
    <t>165,00</t>
  </si>
  <si>
    <t>210800004</t>
  </si>
  <si>
    <t>CYY 6mm2 zelenožlutý (PO)</t>
  </si>
  <si>
    <t>30,00</t>
  </si>
  <si>
    <t>210800007</t>
  </si>
  <si>
    <t>CYA 25mm2 zelenožlutý (PO)</t>
  </si>
  <si>
    <t>210800105</t>
  </si>
  <si>
    <t>CYKY 3Ax1.5mm2 (CYKY 3O1.5) 750V (PO)</t>
  </si>
  <si>
    <t>90,00</t>
  </si>
  <si>
    <t>CYKY 3Cx1.5mm2 (CYKY 3J1.5) 750V (PO)</t>
  </si>
  <si>
    <t>110,00</t>
  </si>
  <si>
    <t>210800106</t>
  </si>
  <si>
    <t>CYKY 3Cx2.5mm2 (CYKY 3J2.5) 750V (PO)</t>
  </si>
  <si>
    <t>260,00</t>
  </si>
  <si>
    <t>210800115</t>
  </si>
  <si>
    <t>CYKY 5Cx1.5mm2 (CYKY 5J1.5) 750V (PO)</t>
  </si>
  <si>
    <t>35,00</t>
  </si>
  <si>
    <t>210800116</t>
  </si>
  <si>
    <t>CYKY 5Cx2.5mm2 (CYKY 5J2.5) 750V (PO)</t>
  </si>
  <si>
    <t>210800117</t>
  </si>
  <si>
    <t>CYKY 5Cx4mm2 (CYKY 5J4) 750V (PO)</t>
  </si>
  <si>
    <t>16,00</t>
  </si>
  <si>
    <t>210800118</t>
  </si>
  <si>
    <t>CYKY 5Cx6mm2 (CYKY 5J6) 750V (PO)</t>
  </si>
  <si>
    <t>215012213</t>
  </si>
  <si>
    <t>lišta vkládací 20x20mm</t>
  </si>
  <si>
    <t>20,00</t>
  </si>
  <si>
    <t>216140002</t>
  </si>
  <si>
    <t>Vývod 1f - ukončení kabelu v místě napojení</t>
  </si>
  <si>
    <t>216140003</t>
  </si>
  <si>
    <t>Vývod 3f - ukončení kabelu v místě napojení</t>
  </si>
  <si>
    <t>6,00</t>
  </si>
  <si>
    <t>216201061</t>
  </si>
  <si>
    <t>Led svítidlo A dle tabulky svítidel</t>
  </si>
  <si>
    <t>12,00</t>
  </si>
  <si>
    <t>Led svítidlo B dle tabulky svítidel</t>
  </si>
  <si>
    <t>3,00</t>
  </si>
  <si>
    <t>2168001141</t>
  </si>
  <si>
    <t>CYKY 4Bx50mm2 (CYKY 4J50) 750V (PO)</t>
  </si>
  <si>
    <t>216800549</t>
  </si>
  <si>
    <t>SYKFY 2x2x0,5 (PU)</t>
  </si>
  <si>
    <t>70,00</t>
  </si>
  <si>
    <t>216800554</t>
  </si>
  <si>
    <t>SYKFY 5x2x0,5 (PU)</t>
  </si>
  <si>
    <t>34571350</t>
  </si>
  <si>
    <t>trubka instalační KOPOFLEX průměr 40-50mm</t>
  </si>
  <si>
    <t>24,00</t>
  </si>
  <si>
    <t>Celkem za ceník:</t>
  </si>
  <si>
    <t>Cena:</t>
  </si>
  <si>
    <t>Kč</t>
  </si>
  <si>
    <t>Vedlejší rozpočtové náklady</t>
  </si>
  <si>
    <t>01</t>
  </si>
  <si>
    <t>Zakreslení skutečného stavu</t>
  </si>
  <si>
    <t>kpl</t>
  </si>
  <si>
    <t>02</t>
  </si>
  <si>
    <t xml:space="preserve">Cestovné, úklid, odvoz na skládku </t>
  </si>
  <si>
    <t>03</t>
  </si>
  <si>
    <t>Podíl přidružených výkonů 6% z C21M a navázaného materiálu</t>
  </si>
  <si>
    <t>04</t>
  </si>
  <si>
    <t>Výchozí revize</t>
  </si>
  <si>
    <t>Materiály</t>
  </si>
  <si>
    <t>00941</t>
  </si>
  <si>
    <t>TRUBKA korugová  50 BA</t>
  </si>
  <si>
    <t>10.029.034</t>
  </si>
  <si>
    <t>Lišta LHD 20x20 HF vkládací, bezhalogenová, bílá, délka 2m</t>
  </si>
  <si>
    <t>M</t>
  </si>
  <si>
    <t>1002278</t>
  </si>
  <si>
    <t>Krabice univerzální KU68-1901 o73,5x43mm spojovatelná</t>
  </si>
  <si>
    <t>KS</t>
  </si>
  <si>
    <t>1006666</t>
  </si>
  <si>
    <t>Krabice univerzální KU68-1902 s víčkem KO 68 o73,5x43mm</t>
  </si>
  <si>
    <t>1014965</t>
  </si>
  <si>
    <t>Vodič CYA  25 H07V-K zeleno-žlutá buben</t>
  </si>
  <si>
    <t>1043467</t>
  </si>
  <si>
    <t>Svorka krabicová 273-105 5x2,5</t>
  </si>
  <si>
    <t>1109710</t>
  </si>
  <si>
    <t>kryt spínače jednoduchý s průzorem bílá</t>
  </si>
  <si>
    <t>1110818</t>
  </si>
  <si>
    <t>rámeček 1-násobný bílá</t>
  </si>
  <si>
    <t>1159267</t>
  </si>
  <si>
    <t>Krabice odbočná KO 97/5 s víčkem KO97V o103x50mm</t>
  </si>
  <si>
    <t>1211542</t>
  </si>
  <si>
    <t>Kabel SYKFY   2x2x0,5 buben (stíněný)</t>
  </si>
  <si>
    <t>1220767</t>
  </si>
  <si>
    <t>Skříň tlačítková nouzové zastavení odblok.pootočením 0/2 mžik</t>
  </si>
  <si>
    <t>1223017</t>
  </si>
  <si>
    <t>Zásuvka nástěnná 16A 5P 400V IP44 6h s víčkem PCE</t>
  </si>
  <si>
    <t>1226142</t>
  </si>
  <si>
    <t>Spínač vačkový  16A/3 OB2 0-1 v krabici  IP65</t>
  </si>
  <si>
    <t>1236807</t>
  </si>
  <si>
    <t>přístroj spínače 1 (1So) strojek bezšroubový</t>
  </si>
  <si>
    <t>1245464</t>
  </si>
  <si>
    <t>Trubka ohebná 320N 16 světle šedá 50m</t>
  </si>
  <si>
    <t>1245465</t>
  </si>
  <si>
    <t>Trubka ohebná 320N 20 světle šedá 50m</t>
  </si>
  <si>
    <t>1255675</t>
  </si>
  <si>
    <t>doutnavka signalizační (pro 3557/3558/3559)</t>
  </si>
  <si>
    <t>1257856</t>
  </si>
  <si>
    <t>Kabel CYKY-O  3x 1,5 /100m</t>
  </si>
  <si>
    <t>1257864</t>
  </si>
  <si>
    <t>Kabel CYKY-J  3x 1,5 /100m</t>
  </si>
  <si>
    <t>1257871</t>
  </si>
  <si>
    <t>Kabel CYKY-J  5x 2,5 /100m</t>
  </si>
  <si>
    <t>1258046</t>
  </si>
  <si>
    <t>Kabel CYKY-J  5x 1,5 /100m</t>
  </si>
  <si>
    <t>1258074</t>
  </si>
  <si>
    <t>Kabel CYKY-J  3x 2,5 /100m</t>
  </si>
  <si>
    <t>1480633</t>
  </si>
  <si>
    <t>nástěnný spínač 1 IP54 šedá</t>
  </si>
  <si>
    <t>1480690</t>
  </si>
  <si>
    <t>nástěnná zásuvka 1-násobná IP54 šedá</t>
  </si>
  <si>
    <t>1538055</t>
  </si>
  <si>
    <t>Kabel CYKY-J  5x 4 kruh /100m</t>
  </si>
  <si>
    <t>1538056</t>
  </si>
  <si>
    <t>Kabel CYKY-J  5x 6 kruh /100m</t>
  </si>
  <si>
    <t>1683884</t>
  </si>
  <si>
    <t>Kabel SYKFY   5x2x0,5 buben (stíněný)</t>
  </si>
  <si>
    <t>1841152</t>
  </si>
  <si>
    <t>zapuštěný spínač 6 střídavý IP44 bílá - bez rámečku</t>
  </si>
  <si>
    <t>1844728</t>
  </si>
  <si>
    <t>zapuštěná zásuvka 1-násobná s clonkami IP44 bílá - bez rámečku</t>
  </si>
  <si>
    <t>1859268</t>
  </si>
  <si>
    <t>zapuštěný spínač 6+6 střídavý IP44 bílá - bez rámečku</t>
  </si>
  <si>
    <t>2025104</t>
  </si>
  <si>
    <t>Vodič CYY  4 zeleno-žlutá</t>
  </si>
  <si>
    <t>2505576</t>
  </si>
  <si>
    <t>Kabel 1-CYKY-J 4x 50</t>
  </si>
  <si>
    <t>6007511</t>
  </si>
  <si>
    <t>Vodič CYY  2,5 zeleno-žlutá</t>
  </si>
  <si>
    <t>7403117</t>
  </si>
  <si>
    <t>Vodič CYY  6 zeleno-žlutá</t>
  </si>
  <si>
    <t>Celkem za materiály:</t>
  </si>
  <si>
    <t>Dodávky zařízení (specifikace)</t>
  </si>
  <si>
    <t>Rozvaděč R-kuchyně</t>
  </si>
  <si>
    <t>A - LED Svítidlo přisazené, IP54, 1160x650, 27W, 3650lm, 4000K</t>
  </si>
  <si>
    <t>B - LED Svítidlo přisazené, IP54, 1160x650, 37W, 5130m, 4000K</t>
  </si>
  <si>
    <t>Úprava hlavního rozvaděče, doplnění jištění pro nový rozvaděč kuchyně (jistič 100B/3)</t>
  </si>
  <si>
    <t>Celkem za dodávky:</t>
  </si>
  <si>
    <t>Práce v HZS</t>
  </si>
  <si>
    <t>Demontáž stávající elektroinstalace včetně stávajícího rozvaděče v předsíni</t>
  </si>
  <si>
    <t>hod.</t>
  </si>
  <si>
    <t>Funkční odzkoušení zařízení</t>
  </si>
  <si>
    <t>Koordinace s ostatními profesemi</t>
  </si>
  <si>
    <t>Nepředvídatelné práce</t>
  </si>
  <si>
    <t>Spolupráce s revizním technikem</t>
  </si>
  <si>
    <t>Stavební práce- výseky, kapsy, prostupy apod</t>
  </si>
  <si>
    <t>Zabezpečení pracoviště</t>
  </si>
  <si>
    <t>Celkem za práci v HZS:</t>
  </si>
  <si>
    <t xml:space="preserve">Pokud je kdekoliv v textu uveden konkrétní typ výrobku, dokumentuje pouze požadavek na rozsah technických parametrů, popř. min. kvalitativní nebo estetický standard výrobku.
Výkaz neobsahuje opravy omítek, malířské a natěračské práce.
Výkaz neobsahuje přípojení zařízení VZT. Ve výkazu je pouze kabelová příprava pro jednotlivé zařízení.
Orientační rozpočet v aktuálních cenách, není cenovou nabídkou firmy Elektro-Sychra s.r.o..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</si>
</sst>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5]#,##0.00;\-#,##0.00"/>
    <numFmt numFmtId="165" formatCode="[$-10405]#,##0;\-#,##0"/>
    <numFmt numFmtId="166" formatCode="#,##0.00\ &quot;Kč&quot;"/>
  </numFmts>
  <fonts count="13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2" fillId="0" borderId="0"/>
  </cellStyleXfs>
  <cellXfs count="60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166" fontId="11" fillId="0" borderId="7" xfId="1" applyNumberFormat="1" applyFont="1" applyFill="1" applyBorder="1" applyAlignment="1">
      <alignment horizontal="right" vertical="top" wrapText="1" readingOrder="1"/>
    </xf>
    <xf numFmtId="166" fontId="1" fillId="0" borderId="0" xfId="0" applyNumberFormat="1" applyFont="1" applyFill="1" applyBorder="1"/>
    <xf numFmtId="166" fontId="11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horizontal="left" vertical="top" wrapText="1" readingOrder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166" fontId="11" fillId="0" borderId="7" xfId="1" applyNumberFormat="1" applyFont="1" applyFill="1" applyBorder="1" applyAlignment="1">
      <alignment horizontal="right" vertical="top" wrapText="1" readingOrder="1"/>
    </xf>
    <xf numFmtId="166" fontId="1" fillId="0" borderId="7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166" fontId="11" fillId="0" borderId="0" xfId="1" applyNumberFormat="1" applyFont="1" applyFill="1" applyBorder="1" applyAlignment="1">
      <alignment horizontal="right" vertical="top" wrapText="1" readingOrder="1"/>
    </xf>
    <xf numFmtId="166" fontId="1" fillId="0" borderId="0" xfId="0" applyNumberFormat="1" applyFont="1" applyFill="1" applyBorder="1"/>
    <xf numFmtId="0" fontId="8" fillId="0" borderId="9" xfId="1" applyNumberFormat="1" applyFont="1" applyFill="1" applyBorder="1" applyAlignment="1">
      <alignment horizontal="left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vertical="center" wrapText="1" readingOrder="1"/>
    </xf>
    <xf numFmtId="0" fontId="8" fillId="0" borderId="9" xfId="1" applyNumberFormat="1" applyFont="1" applyFill="1" applyBorder="1" applyAlignment="1">
      <alignment horizontal="right" vertical="center" wrapText="1" readingOrder="1"/>
    </xf>
    <xf numFmtId="4" fontId="8" fillId="0" borderId="9" xfId="1" applyNumberFormat="1" applyFont="1" applyFill="1" applyBorder="1" applyAlignment="1">
      <alignment horizontal="right" vertical="center" wrapText="1" readingOrder="1"/>
    </xf>
    <xf numFmtId="4" fontId="1" fillId="0" borderId="9" xfId="1" applyNumberFormat="1" applyFont="1" applyFill="1" applyBorder="1" applyAlignment="1">
      <alignment vertical="top" wrapText="1"/>
    </xf>
    <xf numFmtId="0" fontId="10" fillId="0" borderId="7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4" fontId="8" fillId="0" borderId="0" xfId="1" applyNumberFormat="1" applyFont="1" applyFill="1" applyBorder="1" applyAlignment="1">
      <alignment horizontal="right" vertical="top" wrapText="1" readingOrder="1"/>
    </xf>
    <xf numFmtId="4" fontId="1" fillId="0" borderId="0" xfId="0" applyNumberFormat="1" applyFont="1" applyFill="1" applyBorder="1"/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4" fontId="9" fillId="0" borderId="0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6" fillId="2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165" fontId="9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vertical="center" wrapText="1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0</xdr:row>
      <xdr:rowOff>0</xdr:rowOff>
    </xdr:from>
    <xdr:to>
      <xdr:col>28</xdr:col>
      <xdr:colOff>0</xdr:colOff>
      <xdr:row>0</xdr:row>
      <xdr:rowOff>215900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0</xdr:row>
      <xdr:rowOff>0</xdr:rowOff>
    </xdr:from>
    <xdr:to>
      <xdr:col>27</xdr:col>
      <xdr:colOff>0</xdr:colOff>
      <xdr:row>0</xdr:row>
      <xdr:rowOff>215900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1"/>
  <sheetViews>
    <sheetView showGridLines="0" tabSelected="1" workbookViewId="0">
      <pane ySplit="8" topLeftCell="A9" activePane="bottomLeft" state="frozen"/>
      <selection pane="bottomLeft" activeCell="W38" sqref="W38:AA38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6.7109375" customWidth="1"/>
    <col min="6" max="6" width="0.5703125" customWidth="1"/>
    <col min="7" max="7" width="1.42578125" customWidth="1"/>
    <col min="8" max="8" width="3.5703125" customWidth="1"/>
    <col min="9" max="9" width="0" hidden="1" customWidth="1"/>
    <col min="10" max="10" width="5.42578125" customWidth="1"/>
    <col min="11" max="11" width="8.5703125" customWidth="1"/>
    <col min="12" max="12" width="0.28515625" customWidth="1"/>
    <col min="13" max="13" width="1.42578125" customWidth="1"/>
    <col min="14" max="14" width="0.28515625" customWidth="1"/>
    <col min="15" max="15" width="0" hidden="1" customWidth="1"/>
    <col min="16" max="16" width="15.28515625" customWidth="1"/>
    <col min="17" max="17" width="15.7109375" customWidth="1"/>
    <col min="18" max="18" width="8.5703125" customWidth="1"/>
    <col min="19" max="19" width="3.28515625" customWidth="1"/>
    <col min="20" max="20" width="0.28515625" customWidth="1"/>
    <col min="21" max="21" width="9.85546875" customWidth="1"/>
    <col min="22" max="22" width="2.42578125" customWidth="1"/>
    <col min="23" max="23" width="6.85546875" customWidth="1"/>
    <col min="24" max="24" width="7.28515625" customWidth="1"/>
    <col min="25" max="25" width="0" hidden="1" customWidth="1"/>
    <col min="26" max="26" width="1.28515625" customWidth="1"/>
    <col min="27" max="28" width="0.5703125" customWidth="1"/>
    <col min="29" max="30" width="0" hidden="1" customWidth="1"/>
  </cols>
  <sheetData>
    <row r="1" spans="1:29" ht="17.100000000000001" customHeight="1" x14ac:dyDescent="0.25">
      <c r="M1" s="50" t="s">
        <v>0</v>
      </c>
      <c r="N1" s="21"/>
      <c r="O1" s="21"/>
      <c r="P1" s="21"/>
      <c r="Q1" s="21"/>
      <c r="R1" s="21"/>
      <c r="S1" s="21"/>
      <c r="V1" s="21"/>
      <c r="W1" s="21"/>
      <c r="X1" s="21"/>
      <c r="Y1" s="21"/>
      <c r="Z1" s="21"/>
      <c r="AA1" s="21"/>
      <c r="AB1" s="21"/>
      <c r="AC1" s="21"/>
    </row>
    <row r="2" spans="1:29" x14ac:dyDescent="0.25">
      <c r="M2" s="21"/>
      <c r="N2" s="21"/>
      <c r="O2" s="21"/>
      <c r="P2" s="21"/>
      <c r="Q2" s="21"/>
      <c r="R2" s="21"/>
      <c r="S2" s="21"/>
    </row>
    <row r="3" spans="1:29" x14ac:dyDescent="0.25">
      <c r="L3" s="51" t="s">
        <v>1</v>
      </c>
      <c r="M3" s="21"/>
      <c r="N3" s="21"/>
      <c r="O3" s="21"/>
      <c r="P3" s="21"/>
      <c r="Q3" s="21"/>
      <c r="R3" s="21"/>
      <c r="S3" s="21"/>
      <c r="T3" s="21"/>
    </row>
    <row r="4" spans="1:29" x14ac:dyDescent="0.25">
      <c r="G4" s="51" t="s">
        <v>2</v>
      </c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29" ht="2.85" customHeight="1" x14ac:dyDescent="0.25"/>
    <row r="6" spans="1:29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9" ht="11.25" customHeight="1" x14ac:dyDescent="0.25">
      <c r="A7" s="52" t="s">
        <v>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</row>
    <row r="8" spans="1:29" ht="0" hidden="1" customHeight="1" x14ac:dyDescent="0.25"/>
    <row r="9" spans="1:29" ht="2.85" customHeigh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9" ht="5.65" customHeight="1" x14ac:dyDescent="0.25"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5"/>
      <c r="AA10" s="6"/>
    </row>
    <row r="11" spans="1:29" ht="16.350000000000001" customHeight="1" x14ac:dyDescent="0.25">
      <c r="B11" s="7"/>
      <c r="C11" s="2"/>
      <c r="D11" s="2"/>
      <c r="E11" s="46" t="s">
        <v>4</v>
      </c>
      <c r="F11" s="47"/>
      <c r="G11" s="47"/>
      <c r="H11" s="47"/>
      <c r="I11" s="47"/>
      <c r="J11" s="47"/>
      <c r="K11" s="48" t="s">
        <v>5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2"/>
      <c r="Z11" s="8"/>
      <c r="AA11" s="6"/>
    </row>
    <row r="12" spans="1:29" ht="16.350000000000001" customHeight="1" x14ac:dyDescent="0.25">
      <c r="B12" s="7"/>
      <c r="C12" s="2"/>
      <c r="D12" s="2"/>
      <c r="E12" s="46" t="s">
        <v>6</v>
      </c>
      <c r="F12" s="47"/>
      <c r="G12" s="47"/>
      <c r="H12" s="47"/>
      <c r="I12" s="47"/>
      <c r="J12" s="47"/>
      <c r="K12" s="48" t="s">
        <v>7</v>
      </c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2"/>
      <c r="Z12" s="8"/>
      <c r="AA12" s="6"/>
    </row>
    <row r="13" spans="1:29" ht="0" hidden="1" customHeight="1" x14ac:dyDescent="0.25">
      <c r="B13" s="7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8"/>
      <c r="AA13" s="6"/>
    </row>
    <row r="14" spans="1:29" ht="2.85" customHeight="1" x14ac:dyDescent="0.25">
      <c r="B14" s="9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1"/>
      <c r="AA14" s="6"/>
    </row>
    <row r="15" spans="1:29" ht="2.85" customHeight="1" x14ac:dyDescent="0.25">
      <c r="B15" s="2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9" ht="0" hidden="1" customHeight="1" x14ac:dyDescent="0.25"/>
    <row r="17" spans="2:27" ht="14.1" customHeight="1" x14ac:dyDescent="0.25"/>
    <row r="18" spans="2:27" ht="2.85" customHeight="1" x14ac:dyDescent="0.25"/>
    <row r="19" spans="2:27" ht="0" hidden="1" customHeight="1" x14ac:dyDescent="0.25"/>
    <row r="20" spans="2:27" ht="17.100000000000001" customHeight="1" x14ac:dyDescent="0.25">
      <c r="B20" s="49" t="s">
        <v>8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</row>
    <row r="21" spans="2:27" ht="2.85" customHeight="1" x14ac:dyDescent="0.25"/>
    <row r="22" spans="2:27" ht="11.45" customHeight="1" x14ac:dyDescent="0.25">
      <c r="B22" s="44" t="s">
        <v>9</v>
      </c>
      <c r="C22" s="32"/>
      <c r="D22" s="32"/>
      <c r="E22" s="32"/>
      <c r="F22" s="45" t="s">
        <v>10</v>
      </c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44"/>
      <c r="T22" s="32"/>
      <c r="U22" s="32"/>
      <c r="V22" s="32"/>
      <c r="W22" s="44" t="s">
        <v>12</v>
      </c>
      <c r="X22" s="32"/>
      <c r="Y22" s="32"/>
      <c r="Z22" s="32"/>
      <c r="AA22" s="32"/>
    </row>
    <row r="23" spans="2:27" ht="11.45" customHeight="1" x14ac:dyDescent="0.25">
      <c r="B23" s="38" t="s">
        <v>13</v>
      </c>
      <c r="C23" s="21"/>
      <c r="D23" s="21"/>
      <c r="E23" s="21"/>
      <c r="F23" s="22" t="s">
        <v>14</v>
      </c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0" t="s">
        <v>15</v>
      </c>
      <c r="T23" s="21"/>
      <c r="U23" s="21"/>
      <c r="V23" s="21"/>
      <c r="W23" s="20" t="s">
        <v>15</v>
      </c>
      <c r="X23" s="21"/>
      <c r="Y23" s="21"/>
      <c r="Z23" s="21"/>
      <c r="AA23" s="21"/>
    </row>
    <row r="24" spans="2:27" ht="11.25" customHeight="1" x14ac:dyDescent="0.25">
      <c r="B24" s="41" t="s">
        <v>16</v>
      </c>
      <c r="C24" s="21"/>
      <c r="D24" s="21"/>
      <c r="E24" s="21"/>
      <c r="F24" s="42" t="s">
        <v>17</v>
      </c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41"/>
      <c r="T24" s="21"/>
      <c r="U24" s="21"/>
      <c r="V24" s="21"/>
      <c r="W24" s="43">
        <f>SUM('Položky všech ceníků'!F53:I53)</f>
        <v>0</v>
      </c>
      <c r="X24" s="40"/>
      <c r="Y24" s="40"/>
      <c r="Z24" s="40"/>
      <c r="AA24" s="40"/>
    </row>
    <row r="25" spans="2:27" ht="11.45" customHeight="1" x14ac:dyDescent="0.25">
      <c r="B25" s="41" t="s">
        <v>18</v>
      </c>
      <c r="C25" s="21"/>
      <c r="D25" s="21"/>
      <c r="E25" s="21"/>
      <c r="F25" s="42" t="s">
        <v>19</v>
      </c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41"/>
      <c r="T25" s="21"/>
      <c r="U25" s="21"/>
      <c r="V25" s="21"/>
      <c r="W25" s="43">
        <f>SUM('Položky všech ceníků'!F70:I70)</f>
        <v>0</v>
      </c>
      <c r="X25" s="40"/>
      <c r="Y25" s="40"/>
      <c r="Z25" s="40"/>
      <c r="AA25" s="40"/>
    </row>
    <row r="26" spans="2:27" ht="11.45" customHeight="1" x14ac:dyDescent="0.25">
      <c r="B26" s="41" t="s">
        <v>20</v>
      </c>
      <c r="C26" s="21"/>
      <c r="D26" s="21"/>
      <c r="E26" s="21"/>
      <c r="F26" s="42" t="s">
        <v>21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41"/>
      <c r="T26" s="21"/>
      <c r="U26" s="21"/>
      <c r="V26" s="21"/>
      <c r="W26" s="43">
        <f>SUM('Položky všech ceníků'!F122:I122)</f>
        <v>0</v>
      </c>
      <c r="X26" s="40"/>
      <c r="Y26" s="40"/>
      <c r="Z26" s="40"/>
      <c r="AA26" s="40"/>
    </row>
    <row r="27" spans="2:27" ht="11.45" customHeight="1" x14ac:dyDescent="0.25">
      <c r="B27" s="41" t="s">
        <v>22</v>
      </c>
      <c r="C27" s="21"/>
      <c r="D27" s="21"/>
      <c r="E27" s="21"/>
      <c r="F27" s="42" t="s">
        <v>23</v>
      </c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41"/>
      <c r="T27" s="21"/>
      <c r="U27" s="21"/>
      <c r="V27" s="21"/>
      <c r="W27" s="43">
        <f>0.05*W26</f>
        <v>0</v>
      </c>
      <c r="X27" s="40"/>
      <c r="Y27" s="40"/>
      <c r="Z27" s="40"/>
      <c r="AA27" s="40"/>
    </row>
    <row r="28" spans="2:27" ht="11.25" customHeight="1" x14ac:dyDescent="0.25">
      <c r="B28" s="38" t="s">
        <v>15</v>
      </c>
      <c r="C28" s="21"/>
      <c r="D28" s="21"/>
      <c r="E28" s="21"/>
      <c r="F28" s="22" t="s">
        <v>24</v>
      </c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0"/>
      <c r="T28" s="21"/>
      <c r="U28" s="21"/>
      <c r="V28" s="21"/>
      <c r="W28" s="39">
        <f>SUM(W24:AA27)</f>
        <v>0</v>
      </c>
      <c r="X28" s="40"/>
      <c r="Y28" s="40"/>
      <c r="Z28" s="40"/>
      <c r="AA28" s="40"/>
    </row>
    <row r="29" spans="2:27" ht="11.45" customHeight="1" x14ac:dyDescent="0.25">
      <c r="B29" s="41" t="s">
        <v>15</v>
      </c>
      <c r="C29" s="21"/>
      <c r="D29" s="21"/>
      <c r="E29" s="21"/>
      <c r="F29" s="42" t="s">
        <v>15</v>
      </c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41"/>
      <c r="T29" s="21"/>
      <c r="U29" s="21"/>
      <c r="V29" s="21"/>
      <c r="W29" s="43" t="s">
        <v>15</v>
      </c>
      <c r="X29" s="40"/>
      <c r="Y29" s="40"/>
      <c r="Z29" s="40"/>
      <c r="AA29" s="40"/>
    </row>
    <row r="30" spans="2:27" ht="11.45" customHeight="1" x14ac:dyDescent="0.25">
      <c r="B30" s="38" t="s">
        <v>25</v>
      </c>
      <c r="C30" s="21"/>
      <c r="D30" s="21"/>
      <c r="E30" s="21"/>
      <c r="F30" s="22" t="s">
        <v>26</v>
      </c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0"/>
      <c r="T30" s="21"/>
      <c r="U30" s="21"/>
      <c r="V30" s="21"/>
      <c r="W30" s="39" t="s">
        <v>15</v>
      </c>
      <c r="X30" s="40"/>
      <c r="Y30" s="40"/>
      <c r="Z30" s="40"/>
      <c r="AA30" s="40"/>
    </row>
    <row r="31" spans="2:27" ht="11.45" customHeight="1" x14ac:dyDescent="0.25">
      <c r="B31" s="41" t="s">
        <v>27</v>
      </c>
      <c r="C31" s="21"/>
      <c r="D31" s="21"/>
      <c r="E31" s="21"/>
      <c r="F31" s="42" t="s">
        <v>28</v>
      </c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41"/>
      <c r="T31" s="21"/>
      <c r="U31" s="21"/>
      <c r="V31" s="21"/>
      <c r="W31" s="43">
        <f>SUM('Položky všech ceníků'!F158:I158)</f>
        <v>0</v>
      </c>
      <c r="X31" s="40"/>
      <c r="Y31" s="40"/>
      <c r="Z31" s="40"/>
      <c r="AA31" s="40"/>
    </row>
    <row r="32" spans="2:27" ht="11.25" customHeight="1" x14ac:dyDescent="0.25">
      <c r="B32" s="38" t="s">
        <v>15</v>
      </c>
      <c r="C32" s="21"/>
      <c r="D32" s="21"/>
      <c r="E32" s="21"/>
      <c r="F32" s="22" t="s">
        <v>29</v>
      </c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0"/>
      <c r="T32" s="21"/>
      <c r="U32" s="21"/>
      <c r="V32" s="21"/>
      <c r="W32" s="39">
        <f>SUM(W31)</f>
        <v>0</v>
      </c>
      <c r="X32" s="40"/>
      <c r="Y32" s="40"/>
      <c r="Z32" s="40"/>
      <c r="AA32" s="40"/>
    </row>
    <row r="33" spans="2:27" ht="11.45" customHeight="1" x14ac:dyDescent="0.25">
      <c r="B33" s="41" t="s">
        <v>15</v>
      </c>
      <c r="C33" s="21"/>
      <c r="D33" s="21"/>
      <c r="E33" s="21"/>
      <c r="F33" s="42" t="s">
        <v>15</v>
      </c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41"/>
      <c r="T33" s="21"/>
      <c r="U33" s="21"/>
      <c r="V33" s="21"/>
      <c r="W33" s="43" t="s">
        <v>15</v>
      </c>
      <c r="X33" s="40"/>
      <c r="Y33" s="40"/>
      <c r="Z33" s="40"/>
      <c r="AA33" s="40"/>
    </row>
    <row r="34" spans="2:27" ht="11.45" customHeight="1" x14ac:dyDescent="0.25">
      <c r="B34" s="38" t="s">
        <v>30</v>
      </c>
      <c r="C34" s="21"/>
      <c r="D34" s="21"/>
      <c r="E34" s="21"/>
      <c r="F34" s="22" t="s">
        <v>31</v>
      </c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0"/>
      <c r="T34" s="21"/>
      <c r="U34" s="21"/>
      <c r="V34" s="21"/>
      <c r="W34" s="39" t="s">
        <v>15</v>
      </c>
      <c r="X34" s="40"/>
      <c r="Y34" s="40"/>
      <c r="Z34" s="40"/>
      <c r="AA34" s="40"/>
    </row>
    <row r="35" spans="2:27" ht="11.45" customHeight="1" x14ac:dyDescent="0.25">
      <c r="B35" s="41" t="s">
        <v>32</v>
      </c>
      <c r="C35" s="21"/>
      <c r="D35" s="21"/>
      <c r="E35" s="21"/>
      <c r="F35" s="42" t="s">
        <v>33</v>
      </c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41"/>
      <c r="T35" s="21"/>
      <c r="U35" s="21"/>
      <c r="V35" s="21"/>
      <c r="W35" s="43">
        <f>SUM('Položky všech ceníků'!F138:J138)</f>
        <v>0</v>
      </c>
      <c r="X35" s="40"/>
      <c r="Y35" s="40"/>
      <c r="Z35" s="40"/>
      <c r="AA35" s="40"/>
    </row>
    <row r="36" spans="2:27" ht="11.45" customHeight="1" x14ac:dyDescent="0.25">
      <c r="B36" s="38" t="s">
        <v>15</v>
      </c>
      <c r="C36" s="21"/>
      <c r="D36" s="21"/>
      <c r="E36" s="21"/>
      <c r="F36" s="22" t="s">
        <v>34</v>
      </c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0"/>
      <c r="T36" s="21"/>
      <c r="U36" s="21"/>
      <c r="V36" s="21"/>
      <c r="W36" s="39">
        <f>SUM(W35)</f>
        <v>0</v>
      </c>
      <c r="X36" s="40"/>
      <c r="Y36" s="40"/>
      <c r="Z36" s="40"/>
      <c r="AA36" s="40"/>
    </row>
    <row r="37" spans="2:27" ht="11.25" customHeight="1" x14ac:dyDescent="0.25">
      <c r="B37" s="41" t="s">
        <v>15</v>
      </c>
      <c r="C37" s="21"/>
      <c r="D37" s="21"/>
      <c r="E37" s="21"/>
      <c r="F37" s="42" t="s">
        <v>15</v>
      </c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41"/>
      <c r="T37" s="21"/>
      <c r="U37" s="21"/>
      <c r="V37" s="21"/>
      <c r="W37" s="43" t="s">
        <v>15</v>
      </c>
      <c r="X37" s="40"/>
      <c r="Y37" s="40"/>
      <c r="Z37" s="40"/>
      <c r="AA37" s="40"/>
    </row>
    <row r="38" spans="2:27" ht="11.45" customHeight="1" x14ac:dyDescent="0.25">
      <c r="B38" s="31" t="s">
        <v>35</v>
      </c>
      <c r="C38" s="32"/>
      <c r="D38" s="32"/>
      <c r="E38" s="32"/>
      <c r="F38" s="33" t="s">
        <v>36</v>
      </c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4"/>
      <c r="T38" s="32"/>
      <c r="U38" s="32"/>
      <c r="V38" s="32"/>
      <c r="W38" s="35">
        <f>SUM(W36,W32,W28)</f>
        <v>0</v>
      </c>
      <c r="X38" s="36"/>
      <c r="Y38" s="36"/>
      <c r="Z38" s="36"/>
      <c r="AA38" s="36"/>
    </row>
    <row r="39" spans="2:27" ht="14.25" customHeight="1" x14ac:dyDescent="0.25"/>
    <row r="40" spans="2:27" x14ac:dyDescent="0.25">
      <c r="B40" s="37" t="s">
        <v>15</v>
      </c>
      <c r="C40" s="25"/>
      <c r="D40" s="25"/>
      <c r="E40" s="25"/>
      <c r="F40" s="25"/>
      <c r="G40" s="25"/>
      <c r="H40" s="25"/>
      <c r="J40" s="24" t="s">
        <v>11</v>
      </c>
      <c r="K40" s="25"/>
      <c r="L40" s="25"/>
      <c r="M40" s="25"/>
      <c r="N40" s="25"/>
      <c r="O40" s="24" t="s">
        <v>37</v>
      </c>
      <c r="P40" s="25"/>
      <c r="Q40" s="14" t="s">
        <v>38</v>
      </c>
    </row>
    <row r="41" spans="2:27" x14ac:dyDescent="0.25">
      <c r="B41" s="24" t="s">
        <v>39</v>
      </c>
      <c r="C41" s="25"/>
      <c r="D41" s="25"/>
      <c r="E41" s="25"/>
      <c r="F41" s="25"/>
      <c r="G41" s="25"/>
      <c r="H41" s="25"/>
      <c r="I41" s="13"/>
      <c r="J41" s="26">
        <f>SUM(W38)</f>
        <v>0</v>
      </c>
      <c r="K41" s="27"/>
      <c r="L41" s="27"/>
      <c r="M41" s="27"/>
      <c r="N41" s="27"/>
      <c r="O41" s="26">
        <f>J41*0.21</f>
        <v>0</v>
      </c>
      <c r="P41" s="27"/>
      <c r="Q41" s="17">
        <f>O41+J41</f>
        <v>0</v>
      </c>
    </row>
    <row r="42" spans="2:27" ht="0" hidden="1" customHeight="1" x14ac:dyDescent="0.25">
      <c r="J42" s="18"/>
      <c r="K42" s="18"/>
      <c r="L42" s="18"/>
      <c r="M42" s="18"/>
      <c r="N42" s="18"/>
      <c r="O42" s="18"/>
      <c r="P42" s="18"/>
      <c r="Q42" s="18"/>
    </row>
    <row r="43" spans="2:27" ht="3" customHeight="1" x14ac:dyDescent="0.25">
      <c r="J43" s="18"/>
      <c r="K43" s="18"/>
      <c r="L43" s="18"/>
      <c r="M43" s="18"/>
      <c r="N43" s="18"/>
      <c r="O43" s="18"/>
      <c r="P43" s="18"/>
      <c r="Q43" s="18"/>
    </row>
    <row r="44" spans="2:27" x14ac:dyDescent="0.25">
      <c r="B44" s="28" t="s">
        <v>40</v>
      </c>
      <c r="C44" s="21"/>
      <c r="D44" s="21"/>
      <c r="E44" s="21"/>
      <c r="F44" s="21"/>
      <c r="G44" s="21"/>
      <c r="H44" s="21"/>
      <c r="J44" s="29">
        <f>J41</f>
        <v>0</v>
      </c>
      <c r="K44" s="30"/>
      <c r="L44" s="30"/>
      <c r="M44" s="30"/>
      <c r="N44" s="30"/>
      <c r="O44" s="18"/>
      <c r="P44" s="19">
        <f>O41</f>
        <v>0</v>
      </c>
      <c r="Q44" s="19">
        <f>Q41</f>
        <v>0</v>
      </c>
    </row>
    <row r="45" spans="2:27" ht="5.85" customHeight="1" x14ac:dyDescent="0.25"/>
    <row r="46" spans="2:27" ht="2.85" customHeight="1" x14ac:dyDescent="0.25"/>
    <row r="47" spans="2:27" ht="69.75" customHeight="1" x14ac:dyDescent="0.25">
      <c r="B47" s="23" t="s">
        <v>249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</row>
    <row r="48" spans="2:27" ht="11.45" customHeight="1" x14ac:dyDescent="0.25"/>
    <row r="49" spans="2:13" ht="11.45" customHeight="1" x14ac:dyDescent="0.25">
      <c r="B49" s="20" t="s">
        <v>41</v>
      </c>
      <c r="C49" s="21"/>
      <c r="D49" s="21"/>
      <c r="E49" s="21"/>
      <c r="F49" s="21"/>
      <c r="G49" s="21"/>
      <c r="H49" s="22" t="s">
        <v>42</v>
      </c>
      <c r="I49" s="21"/>
      <c r="J49" s="21"/>
      <c r="K49" s="21"/>
      <c r="L49" s="21"/>
      <c r="M49" s="21"/>
    </row>
    <row r="50" spans="2:13" ht="11.45" customHeight="1" x14ac:dyDescent="0.25">
      <c r="B50" s="20" t="s">
        <v>43</v>
      </c>
      <c r="C50" s="21"/>
      <c r="D50" s="21"/>
      <c r="E50" s="21"/>
      <c r="F50" s="21"/>
      <c r="G50" s="21"/>
      <c r="H50" s="22" t="s">
        <v>44</v>
      </c>
      <c r="I50" s="21"/>
      <c r="J50" s="21"/>
      <c r="K50" s="21"/>
      <c r="L50" s="21"/>
      <c r="M50" s="21"/>
    </row>
    <row r="51" spans="2:13" ht="11.25" customHeight="1" x14ac:dyDescent="0.25">
      <c r="B51" s="20" t="s">
        <v>45</v>
      </c>
      <c r="C51" s="21"/>
      <c r="D51" s="21"/>
      <c r="E51" s="21"/>
      <c r="F51" s="21"/>
      <c r="G51" s="21"/>
      <c r="H51" s="22" t="s">
        <v>46</v>
      </c>
      <c r="I51" s="21"/>
      <c r="J51" s="21"/>
      <c r="K51" s="21"/>
      <c r="L51" s="21"/>
      <c r="M51" s="21"/>
    </row>
  </sheetData>
  <mergeCells count="93">
    <mergeCell ref="M1:S2"/>
    <mergeCell ref="V1:AC1"/>
    <mergeCell ref="L3:T3"/>
    <mergeCell ref="G4:W4"/>
    <mergeCell ref="A7:AB7"/>
    <mergeCell ref="E11:J11"/>
    <mergeCell ref="K11:X11"/>
    <mergeCell ref="E12:J12"/>
    <mergeCell ref="K12:X12"/>
    <mergeCell ref="B20:AA20"/>
    <mergeCell ref="B22:E22"/>
    <mergeCell ref="F22:R22"/>
    <mergeCell ref="S22:V22"/>
    <mergeCell ref="W22:AA22"/>
    <mergeCell ref="B23:E23"/>
    <mergeCell ref="F23:R23"/>
    <mergeCell ref="S23:V23"/>
    <mergeCell ref="W23:AA23"/>
    <mergeCell ref="B24:E24"/>
    <mergeCell ref="F24:R24"/>
    <mergeCell ref="S24:V24"/>
    <mergeCell ref="W24:AA24"/>
    <mergeCell ref="B25:E25"/>
    <mergeCell ref="F25:R25"/>
    <mergeCell ref="S25:V25"/>
    <mergeCell ref="W25:AA25"/>
    <mergeCell ref="B26:E26"/>
    <mergeCell ref="F26:R26"/>
    <mergeCell ref="S26:V26"/>
    <mergeCell ref="W26:AA26"/>
    <mergeCell ref="B27:E27"/>
    <mergeCell ref="F27:R27"/>
    <mergeCell ref="S27:V27"/>
    <mergeCell ref="W27:AA27"/>
    <mergeCell ref="B28:E28"/>
    <mergeCell ref="F28:R28"/>
    <mergeCell ref="S28:V28"/>
    <mergeCell ref="W28:AA28"/>
    <mergeCell ref="B29:E29"/>
    <mergeCell ref="F29:R29"/>
    <mergeCell ref="S29:V29"/>
    <mergeCell ref="W29:AA29"/>
    <mergeCell ref="B30:E30"/>
    <mergeCell ref="F30:R30"/>
    <mergeCell ref="S30:V30"/>
    <mergeCell ref="W30:AA30"/>
    <mergeCell ref="B31:E31"/>
    <mergeCell ref="F31:R31"/>
    <mergeCell ref="S31:V31"/>
    <mergeCell ref="W31:AA31"/>
    <mergeCell ref="B32:E32"/>
    <mergeCell ref="F32:R32"/>
    <mergeCell ref="S32:V32"/>
    <mergeCell ref="W32:AA32"/>
    <mergeCell ref="B33:E33"/>
    <mergeCell ref="F33:R33"/>
    <mergeCell ref="S33:V33"/>
    <mergeCell ref="W33:AA33"/>
    <mergeCell ref="B34:E34"/>
    <mergeCell ref="F34:R34"/>
    <mergeCell ref="S34:V34"/>
    <mergeCell ref="W34:AA34"/>
    <mergeCell ref="B35:E35"/>
    <mergeCell ref="F35:R35"/>
    <mergeCell ref="S35:V35"/>
    <mergeCell ref="W35:AA35"/>
    <mergeCell ref="B36:E36"/>
    <mergeCell ref="F36:R36"/>
    <mergeCell ref="S36:V36"/>
    <mergeCell ref="W36:AA36"/>
    <mergeCell ref="B37:E37"/>
    <mergeCell ref="F37:R37"/>
    <mergeCell ref="S37:V37"/>
    <mergeCell ref="W37:AA37"/>
    <mergeCell ref="B38:E38"/>
    <mergeCell ref="F38:R38"/>
    <mergeCell ref="S38:V38"/>
    <mergeCell ref="W38:AA38"/>
    <mergeCell ref="B40:H40"/>
    <mergeCell ref="J40:N40"/>
    <mergeCell ref="O40:P40"/>
    <mergeCell ref="B41:H41"/>
    <mergeCell ref="J41:N41"/>
    <mergeCell ref="O41:P41"/>
    <mergeCell ref="B44:H44"/>
    <mergeCell ref="J44:N44"/>
    <mergeCell ref="B51:G51"/>
    <mergeCell ref="H51:M51"/>
    <mergeCell ref="B47:AA47"/>
    <mergeCell ref="B49:G49"/>
    <mergeCell ref="H49:M49"/>
    <mergeCell ref="B50:G50"/>
    <mergeCell ref="H50:M50"/>
  </mergeCells>
  <pageMargins left="0" right="0" top="0" bottom="0" header="0" footer="0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0"/>
  <sheetViews>
    <sheetView showGridLines="0" workbookViewId="0">
      <pane ySplit="8" topLeftCell="A9" activePane="bottomLeft" state="frozen"/>
      <selection pane="bottomLeft" activeCell="S13" sqref="S13:U13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1.5703125" customWidth="1"/>
    <col min="7" max="7" width="5.7109375" customWidth="1"/>
    <col min="8" max="8" width="0" hidden="1" customWidth="1"/>
    <col min="9" max="9" width="1.5703125" customWidth="1"/>
    <col min="10" max="10" width="0.85546875" customWidth="1"/>
    <col min="11" max="11" width="0" hidden="1" customWidth="1"/>
    <col min="12" max="12" width="1.5703125" customWidth="1"/>
    <col min="13" max="13" width="9.28515625" customWidth="1"/>
    <col min="14" max="14" width="0.28515625" customWidth="1"/>
    <col min="15" max="15" width="2.140625" customWidth="1"/>
    <col min="16" max="16" width="7.140625" customWidth="1"/>
    <col min="17" max="17" width="0.85546875" customWidth="1"/>
    <col min="18" max="18" width="20.5703125" customWidth="1"/>
    <col min="19" max="19" width="13.7109375" customWidth="1"/>
    <col min="20" max="20" width="0.28515625" customWidth="1"/>
    <col min="21" max="21" width="1.28515625" customWidth="1"/>
    <col min="22" max="22" width="8.5703125" customWidth="1"/>
    <col min="23" max="23" width="0.42578125" customWidth="1"/>
    <col min="24" max="24" width="6.28515625" customWidth="1"/>
    <col min="25" max="25" width="2.5703125" customWidth="1"/>
    <col min="26" max="26" width="9.140625" customWidth="1"/>
    <col min="27" max="27" width="0.5703125" customWidth="1"/>
    <col min="28" max="29" width="0" hidden="1" customWidth="1"/>
  </cols>
  <sheetData>
    <row r="1" spans="1:28" ht="17.100000000000001" customHeight="1" x14ac:dyDescent="0.25">
      <c r="O1" s="50" t="s">
        <v>0</v>
      </c>
      <c r="P1" s="21"/>
      <c r="Q1" s="21"/>
      <c r="R1" s="21"/>
      <c r="S1" s="21"/>
      <c r="W1" s="21"/>
      <c r="X1" s="21"/>
      <c r="Y1" s="21"/>
      <c r="Z1" s="21"/>
      <c r="AA1" s="21"/>
      <c r="AB1" s="21"/>
    </row>
    <row r="2" spans="1:28" x14ac:dyDescent="0.25">
      <c r="O2" s="21"/>
      <c r="P2" s="21"/>
      <c r="Q2" s="21"/>
      <c r="R2" s="21"/>
      <c r="S2" s="21"/>
    </row>
    <row r="3" spans="1:28" x14ac:dyDescent="0.25">
      <c r="N3" s="51" t="s">
        <v>1</v>
      </c>
      <c r="O3" s="21"/>
      <c r="P3" s="21"/>
      <c r="Q3" s="21"/>
      <c r="R3" s="21"/>
      <c r="S3" s="21"/>
      <c r="T3" s="21"/>
    </row>
    <row r="4" spans="1:28" x14ac:dyDescent="0.25">
      <c r="G4" s="51" t="s">
        <v>2</v>
      </c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</row>
    <row r="5" spans="1:28" ht="2.85" customHeight="1" x14ac:dyDescent="0.25"/>
    <row r="6" spans="1:28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8" ht="11.25" customHeight="1" x14ac:dyDescent="0.25">
      <c r="A7" s="52" t="s">
        <v>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</row>
    <row r="8" spans="1:28" ht="0" hidden="1" customHeight="1" x14ac:dyDescent="0.25"/>
    <row r="9" spans="1:28" ht="2.85" customHeight="1" x14ac:dyDescent="0.25"/>
    <row r="10" spans="1:28" ht="17.100000000000001" customHeight="1" x14ac:dyDescent="0.25">
      <c r="B10" s="49" t="s">
        <v>47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8" ht="2.85" customHeight="1" x14ac:dyDescent="0.25"/>
    <row r="12" spans="1:28" x14ac:dyDescent="0.25">
      <c r="B12" s="57" t="s">
        <v>48</v>
      </c>
      <c r="C12" s="55"/>
      <c r="D12" s="58" t="s">
        <v>49</v>
      </c>
      <c r="E12" s="55"/>
      <c r="F12" s="55"/>
      <c r="G12" s="55"/>
      <c r="H12" s="55"/>
      <c r="I12" s="55"/>
      <c r="J12" s="55"/>
      <c r="K12" s="55"/>
      <c r="L12" s="55"/>
      <c r="M12" s="58" t="s">
        <v>10</v>
      </c>
      <c r="N12" s="55"/>
      <c r="O12" s="55"/>
      <c r="P12" s="55"/>
      <c r="Q12" s="55"/>
      <c r="R12" s="55"/>
      <c r="S12" s="57" t="s">
        <v>50</v>
      </c>
      <c r="T12" s="55"/>
      <c r="U12" s="55"/>
      <c r="V12" s="57" t="s">
        <v>51</v>
      </c>
      <c r="W12" s="55"/>
      <c r="X12" s="15" t="s">
        <v>52</v>
      </c>
      <c r="Y12" s="57" t="s">
        <v>53</v>
      </c>
      <c r="Z12" s="55"/>
    </row>
    <row r="13" spans="1:28" x14ac:dyDescent="0.25">
      <c r="B13" s="41">
        <v>1</v>
      </c>
      <c r="C13" s="21"/>
      <c r="D13" s="42" t="s">
        <v>54</v>
      </c>
      <c r="E13" s="21"/>
      <c r="F13" s="21"/>
      <c r="G13" s="21"/>
      <c r="H13" s="21"/>
      <c r="I13" s="21"/>
      <c r="J13" s="21"/>
      <c r="K13" s="21"/>
      <c r="L13" s="21"/>
      <c r="M13" s="42" t="s">
        <v>55</v>
      </c>
      <c r="N13" s="21"/>
      <c r="O13" s="21"/>
      <c r="P13" s="21"/>
      <c r="Q13" s="21"/>
      <c r="R13" s="21"/>
      <c r="S13" s="53"/>
      <c r="T13" s="21"/>
      <c r="U13" s="21"/>
      <c r="V13" s="41" t="s">
        <v>56</v>
      </c>
      <c r="W13" s="21"/>
      <c r="X13" s="12" t="s">
        <v>57</v>
      </c>
      <c r="Y13" s="53">
        <f>V13*S13</f>
        <v>0</v>
      </c>
      <c r="Z13" s="21"/>
    </row>
    <row r="14" spans="1:28" x14ac:dyDescent="0.25">
      <c r="B14" s="41">
        <v>2</v>
      </c>
      <c r="C14" s="21"/>
      <c r="D14" s="42" t="s">
        <v>58</v>
      </c>
      <c r="E14" s="21"/>
      <c r="F14" s="21"/>
      <c r="G14" s="21"/>
      <c r="H14" s="21"/>
      <c r="I14" s="21"/>
      <c r="J14" s="21"/>
      <c r="K14" s="21"/>
      <c r="L14" s="21"/>
      <c r="M14" s="42" t="s">
        <v>59</v>
      </c>
      <c r="N14" s="21"/>
      <c r="O14" s="21"/>
      <c r="P14" s="21"/>
      <c r="Q14" s="21"/>
      <c r="R14" s="21"/>
      <c r="S14" s="53"/>
      <c r="T14" s="21"/>
      <c r="U14" s="21"/>
      <c r="V14" s="41" t="s">
        <v>60</v>
      </c>
      <c r="W14" s="21"/>
      <c r="X14" s="12" t="s">
        <v>57</v>
      </c>
      <c r="Y14" s="53">
        <f t="shared" ref="Y14:Y48" si="0">V14*S14</f>
        <v>0</v>
      </c>
      <c r="Z14" s="21"/>
    </row>
    <row r="15" spans="1:28" ht="30" customHeight="1" x14ac:dyDescent="0.25">
      <c r="B15" s="41">
        <v>3</v>
      </c>
      <c r="C15" s="21"/>
      <c r="D15" s="42" t="s">
        <v>61</v>
      </c>
      <c r="E15" s="21"/>
      <c r="F15" s="21"/>
      <c r="G15" s="21"/>
      <c r="H15" s="21"/>
      <c r="I15" s="21"/>
      <c r="J15" s="21"/>
      <c r="K15" s="21"/>
      <c r="L15" s="21"/>
      <c r="M15" s="42" t="s">
        <v>62</v>
      </c>
      <c r="N15" s="21"/>
      <c r="O15" s="21"/>
      <c r="P15" s="21"/>
      <c r="Q15" s="21"/>
      <c r="R15" s="21"/>
      <c r="S15" s="53"/>
      <c r="T15" s="21"/>
      <c r="U15" s="21"/>
      <c r="V15" s="41" t="s">
        <v>63</v>
      </c>
      <c r="W15" s="21"/>
      <c r="X15" s="12" t="s">
        <v>64</v>
      </c>
      <c r="Y15" s="53">
        <f t="shared" si="0"/>
        <v>0</v>
      </c>
      <c r="Z15" s="21"/>
    </row>
    <row r="16" spans="1:28" ht="30" customHeight="1" x14ac:dyDescent="0.25">
      <c r="B16" s="41">
        <v>4</v>
      </c>
      <c r="C16" s="21"/>
      <c r="D16" s="42" t="s">
        <v>65</v>
      </c>
      <c r="E16" s="21"/>
      <c r="F16" s="21"/>
      <c r="G16" s="21"/>
      <c r="H16" s="21"/>
      <c r="I16" s="21"/>
      <c r="J16" s="21"/>
      <c r="K16" s="21"/>
      <c r="L16" s="21"/>
      <c r="M16" s="42" t="s">
        <v>66</v>
      </c>
      <c r="N16" s="21"/>
      <c r="O16" s="21"/>
      <c r="P16" s="21"/>
      <c r="Q16" s="21"/>
      <c r="R16" s="21"/>
      <c r="S16" s="53"/>
      <c r="T16" s="21"/>
      <c r="U16" s="21"/>
      <c r="V16" s="41" t="s">
        <v>67</v>
      </c>
      <c r="W16" s="21"/>
      <c r="X16" s="12" t="s">
        <v>64</v>
      </c>
      <c r="Y16" s="53">
        <f t="shared" si="0"/>
        <v>0</v>
      </c>
      <c r="Z16" s="21"/>
    </row>
    <row r="17" spans="2:26" ht="30" customHeight="1" x14ac:dyDescent="0.25">
      <c r="B17" s="41">
        <v>5</v>
      </c>
      <c r="C17" s="21"/>
      <c r="D17" s="42" t="s">
        <v>68</v>
      </c>
      <c r="E17" s="21"/>
      <c r="F17" s="21"/>
      <c r="G17" s="21"/>
      <c r="H17" s="21"/>
      <c r="I17" s="21"/>
      <c r="J17" s="21"/>
      <c r="K17" s="21"/>
      <c r="L17" s="21"/>
      <c r="M17" s="42" t="s">
        <v>69</v>
      </c>
      <c r="N17" s="21"/>
      <c r="O17" s="21"/>
      <c r="P17" s="21"/>
      <c r="Q17" s="21"/>
      <c r="R17" s="21"/>
      <c r="S17" s="53"/>
      <c r="T17" s="21"/>
      <c r="U17" s="21"/>
      <c r="V17" s="41" t="s">
        <v>67</v>
      </c>
      <c r="W17" s="21"/>
      <c r="X17" s="12" t="s">
        <v>64</v>
      </c>
      <c r="Y17" s="53">
        <f t="shared" si="0"/>
        <v>0</v>
      </c>
      <c r="Z17" s="21"/>
    </row>
    <row r="18" spans="2:26" ht="30" customHeight="1" x14ac:dyDescent="0.25">
      <c r="B18" s="41">
        <v>6</v>
      </c>
      <c r="C18" s="21"/>
      <c r="D18" s="42" t="s">
        <v>70</v>
      </c>
      <c r="E18" s="21"/>
      <c r="F18" s="21"/>
      <c r="G18" s="21"/>
      <c r="H18" s="21"/>
      <c r="I18" s="21"/>
      <c r="J18" s="21"/>
      <c r="K18" s="21"/>
      <c r="L18" s="21"/>
      <c r="M18" s="42" t="s">
        <v>71</v>
      </c>
      <c r="N18" s="21"/>
      <c r="O18" s="21"/>
      <c r="P18" s="21"/>
      <c r="Q18" s="21"/>
      <c r="R18" s="21"/>
      <c r="S18" s="53"/>
      <c r="T18" s="21"/>
      <c r="U18" s="21"/>
      <c r="V18" s="41" t="s">
        <v>72</v>
      </c>
      <c r="W18" s="21"/>
      <c r="X18" s="12" t="s">
        <v>64</v>
      </c>
      <c r="Y18" s="53">
        <f t="shared" si="0"/>
        <v>0</v>
      </c>
      <c r="Z18" s="21"/>
    </row>
    <row r="19" spans="2:26" x14ac:dyDescent="0.25">
      <c r="B19" s="41">
        <v>7</v>
      </c>
      <c r="C19" s="21"/>
      <c r="D19" s="42" t="s">
        <v>73</v>
      </c>
      <c r="E19" s="21"/>
      <c r="F19" s="21"/>
      <c r="G19" s="21"/>
      <c r="H19" s="21"/>
      <c r="I19" s="21"/>
      <c r="J19" s="21"/>
      <c r="K19" s="21"/>
      <c r="L19" s="21"/>
      <c r="M19" s="42" t="s">
        <v>74</v>
      </c>
      <c r="N19" s="21"/>
      <c r="O19" s="21"/>
      <c r="P19" s="21"/>
      <c r="Q19" s="21"/>
      <c r="R19" s="21"/>
      <c r="S19" s="53"/>
      <c r="T19" s="21"/>
      <c r="U19" s="21"/>
      <c r="V19" s="41" t="s">
        <v>75</v>
      </c>
      <c r="W19" s="21"/>
      <c r="X19" s="12" t="s">
        <v>64</v>
      </c>
      <c r="Y19" s="53">
        <f t="shared" si="0"/>
        <v>0</v>
      </c>
      <c r="Z19" s="21"/>
    </row>
    <row r="20" spans="2:26" ht="30" customHeight="1" x14ac:dyDescent="0.25">
      <c r="B20" s="41">
        <v>8</v>
      </c>
      <c r="C20" s="21"/>
      <c r="D20" s="42" t="s">
        <v>76</v>
      </c>
      <c r="E20" s="21"/>
      <c r="F20" s="21"/>
      <c r="G20" s="21"/>
      <c r="H20" s="21"/>
      <c r="I20" s="21"/>
      <c r="J20" s="21"/>
      <c r="K20" s="21"/>
      <c r="L20" s="21"/>
      <c r="M20" s="42" t="s">
        <v>77</v>
      </c>
      <c r="N20" s="21"/>
      <c r="O20" s="21"/>
      <c r="P20" s="21"/>
      <c r="Q20" s="21"/>
      <c r="R20" s="21"/>
      <c r="S20" s="53"/>
      <c r="T20" s="21"/>
      <c r="U20" s="21"/>
      <c r="V20" s="41" t="s">
        <v>78</v>
      </c>
      <c r="W20" s="21"/>
      <c r="X20" s="12" t="s">
        <v>64</v>
      </c>
      <c r="Y20" s="53">
        <f t="shared" si="0"/>
        <v>0</v>
      </c>
      <c r="Z20" s="21"/>
    </row>
    <row r="21" spans="2:26" x14ac:dyDescent="0.25">
      <c r="B21" s="41">
        <v>9</v>
      </c>
      <c r="C21" s="21"/>
      <c r="D21" s="42" t="s">
        <v>79</v>
      </c>
      <c r="E21" s="21"/>
      <c r="F21" s="21"/>
      <c r="G21" s="21"/>
      <c r="H21" s="21"/>
      <c r="I21" s="21"/>
      <c r="J21" s="21"/>
      <c r="K21" s="21"/>
      <c r="L21" s="21"/>
      <c r="M21" s="42" t="s">
        <v>80</v>
      </c>
      <c r="N21" s="21"/>
      <c r="O21" s="21"/>
      <c r="P21" s="21"/>
      <c r="Q21" s="21"/>
      <c r="R21" s="21"/>
      <c r="S21" s="53"/>
      <c r="T21" s="21"/>
      <c r="U21" s="21"/>
      <c r="V21" s="41" t="s">
        <v>78</v>
      </c>
      <c r="W21" s="21"/>
      <c r="X21" s="12" t="s">
        <v>64</v>
      </c>
      <c r="Y21" s="53">
        <f t="shared" si="0"/>
        <v>0</v>
      </c>
      <c r="Z21" s="21"/>
    </row>
    <row r="22" spans="2:26" x14ac:dyDescent="0.25">
      <c r="B22" s="41">
        <v>10</v>
      </c>
      <c r="C22" s="21"/>
      <c r="D22" s="42" t="s">
        <v>81</v>
      </c>
      <c r="E22" s="21"/>
      <c r="F22" s="21"/>
      <c r="G22" s="21"/>
      <c r="H22" s="21"/>
      <c r="I22" s="21"/>
      <c r="J22" s="21"/>
      <c r="K22" s="21"/>
      <c r="L22" s="21"/>
      <c r="M22" s="42" t="s">
        <v>82</v>
      </c>
      <c r="N22" s="21"/>
      <c r="O22" s="21"/>
      <c r="P22" s="21"/>
      <c r="Q22" s="21"/>
      <c r="R22" s="21"/>
      <c r="S22" s="53"/>
      <c r="T22" s="21"/>
      <c r="U22" s="21"/>
      <c r="V22" s="41" t="s">
        <v>72</v>
      </c>
      <c r="W22" s="21"/>
      <c r="X22" s="12" t="s">
        <v>64</v>
      </c>
      <c r="Y22" s="53">
        <f t="shared" si="0"/>
        <v>0</v>
      </c>
      <c r="Z22" s="21"/>
    </row>
    <row r="23" spans="2:26" ht="30" customHeight="1" x14ac:dyDescent="0.25">
      <c r="B23" s="41">
        <v>11</v>
      </c>
      <c r="C23" s="21"/>
      <c r="D23" s="42" t="s">
        <v>83</v>
      </c>
      <c r="E23" s="21"/>
      <c r="F23" s="21"/>
      <c r="G23" s="21"/>
      <c r="H23" s="21"/>
      <c r="I23" s="21"/>
      <c r="J23" s="21"/>
      <c r="K23" s="21"/>
      <c r="L23" s="21"/>
      <c r="M23" s="42" t="s">
        <v>84</v>
      </c>
      <c r="N23" s="21"/>
      <c r="O23" s="21"/>
      <c r="P23" s="21"/>
      <c r="Q23" s="21"/>
      <c r="R23" s="21"/>
      <c r="S23" s="53"/>
      <c r="T23" s="21"/>
      <c r="U23" s="21"/>
      <c r="V23" s="41" t="s">
        <v>75</v>
      </c>
      <c r="W23" s="21"/>
      <c r="X23" s="12" t="s">
        <v>64</v>
      </c>
      <c r="Y23" s="53">
        <f t="shared" si="0"/>
        <v>0</v>
      </c>
      <c r="Z23" s="21"/>
    </row>
    <row r="24" spans="2:26" x14ac:dyDescent="0.25">
      <c r="B24" s="41">
        <v>12</v>
      </c>
      <c r="C24" s="21"/>
      <c r="D24" s="42" t="s">
        <v>85</v>
      </c>
      <c r="E24" s="21"/>
      <c r="F24" s="21"/>
      <c r="G24" s="21"/>
      <c r="H24" s="21"/>
      <c r="I24" s="21"/>
      <c r="J24" s="21"/>
      <c r="K24" s="21"/>
      <c r="L24" s="21"/>
      <c r="M24" s="42" t="s">
        <v>86</v>
      </c>
      <c r="N24" s="21"/>
      <c r="O24" s="21"/>
      <c r="P24" s="21"/>
      <c r="Q24" s="21"/>
      <c r="R24" s="21"/>
      <c r="S24" s="53"/>
      <c r="T24" s="21"/>
      <c r="U24" s="21"/>
      <c r="V24" s="41" t="s">
        <v>75</v>
      </c>
      <c r="W24" s="21"/>
      <c r="X24" s="12" t="s">
        <v>64</v>
      </c>
      <c r="Y24" s="53">
        <f t="shared" si="0"/>
        <v>0</v>
      </c>
      <c r="Z24" s="21"/>
    </row>
    <row r="25" spans="2:26" x14ac:dyDescent="0.25">
      <c r="B25" s="41">
        <v>13</v>
      </c>
      <c r="C25" s="21"/>
      <c r="D25" s="42" t="s">
        <v>87</v>
      </c>
      <c r="E25" s="21"/>
      <c r="F25" s="21"/>
      <c r="G25" s="21"/>
      <c r="H25" s="21"/>
      <c r="I25" s="21"/>
      <c r="J25" s="21"/>
      <c r="K25" s="21"/>
      <c r="L25" s="21"/>
      <c r="M25" s="42" t="s">
        <v>88</v>
      </c>
      <c r="N25" s="21"/>
      <c r="O25" s="21"/>
      <c r="P25" s="21"/>
      <c r="Q25" s="21"/>
      <c r="R25" s="21"/>
      <c r="S25" s="53"/>
      <c r="T25" s="21"/>
      <c r="U25" s="21"/>
      <c r="V25" s="41" t="s">
        <v>72</v>
      </c>
      <c r="W25" s="21"/>
      <c r="X25" s="12" t="s">
        <v>64</v>
      </c>
      <c r="Y25" s="53">
        <f t="shared" si="0"/>
        <v>0</v>
      </c>
      <c r="Z25" s="21"/>
    </row>
    <row r="26" spans="2:26" ht="30" customHeight="1" x14ac:dyDescent="0.25">
      <c r="B26" s="41">
        <v>14</v>
      </c>
      <c r="C26" s="21"/>
      <c r="D26" s="42" t="s">
        <v>89</v>
      </c>
      <c r="E26" s="21"/>
      <c r="F26" s="21"/>
      <c r="G26" s="21"/>
      <c r="H26" s="21"/>
      <c r="I26" s="21"/>
      <c r="J26" s="21"/>
      <c r="K26" s="21"/>
      <c r="L26" s="21"/>
      <c r="M26" s="42" t="s">
        <v>90</v>
      </c>
      <c r="N26" s="21"/>
      <c r="O26" s="21"/>
      <c r="P26" s="21"/>
      <c r="Q26" s="21"/>
      <c r="R26" s="21"/>
      <c r="S26" s="53"/>
      <c r="T26" s="21"/>
      <c r="U26" s="21"/>
      <c r="V26" s="41" t="s">
        <v>91</v>
      </c>
      <c r="W26" s="21"/>
      <c r="X26" s="12" t="s">
        <v>64</v>
      </c>
      <c r="Y26" s="53">
        <f t="shared" si="0"/>
        <v>0</v>
      </c>
      <c r="Z26" s="21"/>
    </row>
    <row r="27" spans="2:26" x14ac:dyDescent="0.25">
      <c r="B27" s="41">
        <v>15</v>
      </c>
      <c r="C27" s="21"/>
      <c r="D27" s="42" t="s">
        <v>92</v>
      </c>
      <c r="E27" s="21"/>
      <c r="F27" s="21"/>
      <c r="G27" s="21"/>
      <c r="H27" s="21"/>
      <c r="I27" s="21"/>
      <c r="J27" s="21"/>
      <c r="K27" s="21"/>
      <c r="L27" s="21"/>
      <c r="M27" s="42" t="s">
        <v>93</v>
      </c>
      <c r="N27" s="21"/>
      <c r="O27" s="21"/>
      <c r="P27" s="21"/>
      <c r="Q27" s="21"/>
      <c r="R27" s="21"/>
      <c r="S27" s="53"/>
      <c r="T27" s="21"/>
      <c r="U27" s="21"/>
      <c r="V27" s="41" t="s">
        <v>72</v>
      </c>
      <c r="W27" s="21"/>
      <c r="X27" s="12" t="s">
        <v>64</v>
      </c>
      <c r="Y27" s="53">
        <f t="shared" si="0"/>
        <v>0</v>
      </c>
      <c r="Z27" s="21"/>
    </row>
    <row r="28" spans="2:26" x14ac:dyDescent="0.25">
      <c r="B28" s="41">
        <v>16</v>
      </c>
      <c r="C28" s="21"/>
      <c r="D28" s="42" t="s">
        <v>94</v>
      </c>
      <c r="E28" s="21"/>
      <c r="F28" s="21"/>
      <c r="G28" s="21"/>
      <c r="H28" s="21"/>
      <c r="I28" s="21"/>
      <c r="J28" s="21"/>
      <c r="K28" s="21"/>
      <c r="L28" s="21"/>
      <c r="M28" s="42" t="s">
        <v>95</v>
      </c>
      <c r="N28" s="21"/>
      <c r="O28" s="21"/>
      <c r="P28" s="21"/>
      <c r="Q28" s="21"/>
      <c r="R28" s="21"/>
      <c r="S28" s="53"/>
      <c r="T28" s="21"/>
      <c r="U28" s="21"/>
      <c r="V28" s="41" t="s">
        <v>75</v>
      </c>
      <c r="W28" s="21"/>
      <c r="X28" s="12" t="s">
        <v>64</v>
      </c>
      <c r="Y28" s="53">
        <f t="shared" si="0"/>
        <v>0</v>
      </c>
      <c r="Z28" s="21"/>
    </row>
    <row r="29" spans="2:26" x14ac:dyDescent="0.25">
      <c r="B29" s="41">
        <v>17</v>
      </c>
      <c r="C29" s="21"/>
      <c r="D29" s="42" t="s">
        <v>96</v>
      </c>
      <c r="E29" s="21"/>
      <c r="F29" s="21"/>
      <c r="G29" s="21"/>
      <c r="H29" s="21"/>
      <c r="I29" s="21"/>
      <c r="J29" s="21"/>
      <c r="K29" s="21"/>
      <c r="L29" s="21"/>
      <c r="M29" s="42" t="s">
        <v>97</v>
      </c>
      <c r="N29" s="21"/>
      <c r="O29" s="21"/>
      <c r="P29" s="21"/>
      <c r="Q29" s="21"/>
      <c r="R29" s="21"/>
      <c r="S29" s="53"/>
      <c r="T29" s="21"/>
      <c r="U29" s="21"/>
      <c r="V29" s="41" t="s">
        <v>98</v>
      </c>
      <c r="W29" s="21"/>
      <c r="X29" s="12" t="s">
        <v>57</v>
      </c>
      <c r="Y29" s="53">
        <f t="shared" si="0"/>
        <v>0</v>
      </c>
      <c r="Z29" s="21"/>
    </row>
    <row r="30" spans="2:26" x14ac:dyDescent="0.25">
      <c r="B30" s="41">
        <v>18</v>
      </c>
      <c r="C30" s="21"/>
      <c r="D30" s="42" t="s">
        <v>99</v>
      </c>
      <c r="E30" s="21"/>
      <c r="F30" s="21"/>
      <c r="G30" s="21"/>
      <c r="H30" s="21"/>
      <c r="I30" s="21"/>
      <c r="J30" s="21"/>
      <c r="K30" s="21"/>
      <c r="L30" s="21"/>
      <c r="M30" s="42" t="s">
        <v>100</v>
      </c>
      <c r="N30" s="21"/>
      <c r="O30" s="21"/>
      <c r="P30" s="21"/>
      <c r="Q30" s="21"/>
      <c r="R30" s="21"/>
      <c r="S30" s="53"/>
      <c r="T30" s="21"/>
      <c r="U30" s="21"/>
      <c r="V30" s="41" t="s">
        <v>101</v>
      </c>
      <c r="W30" s="21"/>
      <c r="X30" s="12" t="s">
        <v>57</v>
      </c>
      <c r="Y30" s="53">
        <f t="shared" si="0"/>
        <v>0</v>
      </c>
      <c r="Z30" s="21"/>
    </row>
    <row r="31" spans="2:26" x14ac:dyDescent="0.25">
      <c r="B31" s="41">
        <v>19</v>
      </c>
      <c r="C31" s="21"/>
      <c r="D31" s="42" t="s">
        <v>102</v>
      </c>
      <c r="E31" s="21"/>
      <c r="F31" s="21"/>
      <c r="G31" s="21"/>
      <c r="H31" s="21"/>
      <c r="I31" s="21"/>
      <c r="J31" s="21"/>
      <c r="K31" s="21"/>
      <c r="L31" s="21"/>
      <c r="M31" s="42" t="s">
        <v>103</v>
      </c>
      <c r="N31" s="21"/>
      <c r="O31" s="21"/>
      <c r="P31" s="21"/>
      <c r="Q31" s="21"/>
      <c r="R31" s="21"/>
      <c r="S31" s="53"/>
      <c r="T31" s="21"/>
      <c r="U31" s="21"/>
      <c r="V31" s="41" t="s">
        <v>104</v>
      </c>
      <c r="W31" s="21"/>
      <c r="X31" s="12" t="s">
        <v>57</v>
      </c>
      <c r="Y31" s="53">
        <f t="shared" si="0"/>
        <v>0</v>
      </c>
      <c r="Z31" s="21"/>
    </row>
    <row r="32" spans="2:26" x14ac:dyDescent="0.25">
      <c r="B32" s="41">
        <v>20</v>
      </c>
      <c r="C32" s="21"/>
      <c r="D32" s="42" t="s">
        <v>105</v>
      </c>
      <c r="E32" s="21"/>
      <c r="F32" s="21"/>
      <c r="G32" s="21"/>
      <c r="H32" s="21"/>
      <c r="I32" s="21"/>
      <c r="J32" s="21"/>
      <c r="K32" s="21"/>
      <c r="L32" s="21"/>
      <c r="M32" s="42" t="s">
        <v>106</v>
      </c>
      <c r="N32" s="21"/>
      <c r="O32" s="21"/>
      <c r="P32" s="21"/>
      <c r="Q32" s="21"/>
      <c r="R32" s="21"/>
      <c r="S32" s="53"/>
      <c r="T32" s="21"/>
      <c r="U32" s="21"/>
      <c r="V32" s="41" t="s">
        <v>98</v>
      </c>
      <c r="W32" s="21"/>
      <c r="X32" s="12" t="s">
        <v>57</v>
      </c>
      <c r="Y32" s="53">
        <f t="shared" si="0"/>
        <v>0</v>
      </c>
      <c r="Z32" s="21"/>
    </row>
    <row r="33" spans="2:26" x14ac:dyDescent="0.25">
      <c r="B33" s="41">
        <v>21</v>
      </c>
      <c r="C33" s="21"/>
      <c r="D33" s="42" t="s">
        <v>107</v>
      </c>
      <c r="E33" s="21"/>
      <c r="F33" s="21"/>
      <c r="G33" s="21"/>
      <c r="H33" s="21"/>
      <c r="I33" s="21"/>
      <c r="J33" s="21"/>
      <c r="K33" s="21"/>
      <c r="L33" s="21"/>
      <c r="M33" s="42" t="s">
        <v>108</v>
      </c>
      <c r="N33" s="21"/>
      <c r="O33" s="21"/>
      <c r="P33" s="21"/>
      <c r="Q33" s="21"/>
      <c r="R33" s="21"/>
      <c r="S33" s="53"/>
      <c r="T33" s="21"/>
      <c r="U33" s="21"/>
      <c r="V33" s="41" t="s">
        <v>109</v>
      </c>
      <c r="W33" s="21"/>
      <c r="X33" s="12" t="s">
        <v>57</v>
      </c>
      <c r="Y33" s="53">
        <f t="shared" si="0"/>
        <v>0</v>
      </c>
      <c r="Z33" s="21"/>
    </row>
    <row r="34" spans="2:26" x14ac:dyDescent="0.25">
      <c r="B34" s="41">
        <v>22</v>
      </c>
      <c r="C34" s="21"/>
      <c r="D34" s="42" t="s">
        <v>107</v>
      </c>
      <c r="E34" s="21"/>
      <c r="F34" s="21"/>
      <c r="G34" s="21"/>
      <c r="H34" s="21"/>
      <c r="I34" s="21"/>
      <c r="J34" s="21"/>
      <c r="K34" s="21"/>
      <c r="L34" s="21"/>
      <c r="M34" s="42" t="s">
        <v>110</v>
      </c>
      <c r="N34" s="21"/>
      <c r="O34" s="21"/>
      <c r="P34" s="21"/>
      <c r="Q34" s="21"/>
      <c r="R34" s="21"/>
      <c r="S34" s="53"/>
      <c r="T34" s="21"/>
      <c r="U34" s="21"/>
      <c r="V34" s="41" t="s">
        <v>111</v>
      </c>
      <c r="W34" s="21"/>
      <c r="X34" s="12" t="s">
        <v>57</v>
      </c>
      <c r="Y34" s="53">
        <f t="shared" si="0"/>
        <v>0</v>
      </c>
      <c r="Z34" s="21"/>
    </row>
    <row r="35" spans="2:26" x14ac:dyDescent="0.25">
      <c r="B35" s="41">
        <v>23</v>
      </c>
      <c r="C35" s="21"/>
      <c r="D35" s="42" t="s">
        <v>112</v>
      </c>
      <c r="E35" s="21"/>
      <c r="F35" s="21"/>
      <c r="G35" s="21"/>
      <c r="H35" s="21"/>
      <c r="I35" s="21"/>
      <c r="J35" s="21"/>
      <c r="K35" s="21"/>
      <c r="L35" s="21"/>
      <c r="M35" s="42" t="s">
        <v>113</v>
      </c>
      <c r="N35" s="21"/>
      <c r="O35" s="21"/>
      <c r="P35" s="21"/>
      <c r="Q35" s="21"/>
      <c r="R35" s="21"/>
      <c r="S35" s="53"/>
      <c r="T35" s="21"/>
      <c r="U35" s="21"/>
      <c r="V35" s="41" t="s">
        <v>114</v>
      </c>
      <c r="W35" s="21"/>
      <c r="X35" s="12" t="s">
        <v>57</v>
      </c>
      <c r="Y35" s="53">
        <f t="shared" si="0"/>
        <v>0</v>
      </c>
      <c r="Z35" s="21"/>
    </row>
    <row r="36" spans="2:26" x14ac:dyDescent="0.25">
      <c r="B36" s="41">
        <v>24</v>
      </c>
      <c r="C36" s="21"/>
      <c r="D36" s="42" t="s">
        <v>115</v>
      </c>
      <c r="E36" s="21"/>
      <c r="F36" s="21"/>
      <c r="G36" s="21"/>
      <c r="H36" s="21"/>
      <c r="I36" s="21"/>
      <c r="J36" s="21"/>
      <c r="K36" s="21"/>
      <c r="L36" s="21"/>
      <c r="M36" s="42" t="s">
        <v>116</v>
      </c>
      <c r="N36" s="21"/>
      <c r="O36" s="21"/>
      <c r="P36" s="21"/>
      <c r="Q36" s="21"/>
      <c r="R36" s="21"/>
      <c r="S36" s="53"/>
      <c r="T36" s="21"/>
      <c r="U36" s="21"/>
      <c r="V36" s="41" t="s">
        <v>117</v>
      </c>
      <c r="W36" s="21"/>
      <c r="X36" s="12" t="s">
        <v>57</v>
      </c>
      <c r="Y36" s="53">
        <f t="shared" si="0"/>
        <v>0</v>
      </c>
      <c r="Z36" s="21"/>
    </row>
    <row r="37" spans="2:26" x14ac:dyDescent="0.25">
      <c r="B37" s="41">
        <v>25</v>
      </c>
      <c r="C37" s="21"/>
      <c r="D37" s="42" t="s">
        <v>118</v>
      </c>
      <c r="E37" s="21"/>
      <c r="F37" s="21"/>
      <c r="G37" s="21"/>
      <c r="H37" s="21"/>
      <c r="I37" s="21"/>
      <c r="J37" s="21"/>
      <c r="K37" s="21"/>
      <c r="L37" s="21"/>
      <c r="M37" s="42" t="s">
        <v>119</v>
      </c>
      <c r="N37" s="21"/>
      <c r="O37" s="21"/>
      <c r="P37" s="21"/>
      <c r="Q37" s="21"/>
      <c r="R37" s="21"/>
      <c r="S37" s="53"/>
      <c r="T37" s="21"/>
      <c r="U37" s="21"/>
      <c r="V37" s="41" t="s">
        <v>109</v>
      </c>
      <c r="W37" s="21"/>
      <c r="X37" s="12" t="s">
        <v>57</v>
      </c>
      <c r="Y37" s="53">
        <f t="shared" si="0"/>
        <v>0</v>
      </c>
      <c r="Z37" s="21"/>
    </row>
    <row r="38" spans="2:26" x14ac:dyDescent="0.25">
      <c r="B38" s="41">
        <v>26</v>
      </c>
      <c r="C38" s="21"/>
      <c r="D38" s="42" t="s">
        <v>120</v>
      </c>
      <c r="E38" s="21"/>
      <c r="F38" s="21"/>
      <c r="G38" s="21"/>
      <c r="H38" s="21"/>
      <c r="I38" s="21"/>
      <c r="J38" s="21"/>
      <c r="K38" s="21"/>
      <c r="L38" s="21"/>
      <c r="M38" s="42" t="s">
        <v>121</v>
      </c>
      <c r="N38" s="21"/>
      <c r="O38" s="21"/>
      <c r="P38" s="21"/>
      <c r="Q38" s="21"/>
      <c r="R38" s="21"/>
      <c r="S38" s="53"/>
      <c r="T38" s="21"/>
      <c r="U38" s="21"/>
      <c r="V38" s="41" t="s">
        <v>122</v>
      </c>
      <c r="W38" s="21"/>
      <c r="X38" s="12" t="s">
        <v>57</v>
      </c>
      <c r="Y38" s="53">
        <f t="shared" si="0"/>
        <v>0</v>
      </c>
      <c r="Z38" s="21"/>
    </row>
    <row r="39" spans="2:26" x14ac:dyDescent="0.25">
      <c r="B39" s="41">
        <v>27</v>
      </c>
      <c r="C39" s="21"/>
      <c r="D39" s="42" t="s">
        <v>123</v>
      </c>
      <c r="E39" s="21"/>
      <c r="F39" s="21"/>
      <c r="G39" s="21"/>
      <c r="H39" s="21"/>
      <c r="I39" s="21"/>
      <c r="J39" s="21"/>
      <c r="K39" s="21"/>
      <c r="L39" s="21"/>
      <c r="M39" s="42" t="s">
        <v>124</v>
      </c>
      <c r="N39" s="21"/>
      <c r="O39" s="21"/>
      <c r="P39" s="21"/>
      <c r="Q39" s="21"/>
      <c r="R39" s="21"/>
      <c r="S39" s="53"/>
      <c r="T39" s="21"/>
      <c r="U39" s="21"/>
      <c r="V39" s="41" t="s">
        <v>104</v>
      </c>
      <c r="W39" s="21"/>
      <c r="X39" s="12" t="s">
        <v>57</v>
      </c>
      <c r="Y39" s="53">
        <f t="shared" si="0"/>
        <v>0</v>
      </c>
      <c r="Z39" s="21"/>
    </row>
    <row r="40" spans="2:26" x14ac:dyDescent="0.25">
      <c r="B40" s="41">
        <v>28</v>
      </c>
      <c r="C40" s="21"/>
      <c r="D40" s="42" t="s">
        <v>125</v>
      </c>
      <c r="E40" s="21"/>
      <c r="F40" s="21"/>
      <c r="G40" s="21"/>
      <c r="H40" s="21"/>
      <c r="I40" s="21"/>
      <c r="J40" s="21"/>
      <c r="K40" s="21"/>
      <c r="L40" s="21"/>
      <c r="M40" s="42" t="s">
        <v>126</v>
      </c>
      <c r="N40" s="21"/>
      <c r="O40" s="21"/>
      <c r="P40" s="21"/>
      <c r="Q40" s="21"/>
      <c r="R40" s="21"/>
      <c r="S40" s="53"/>
      <c r="T40" s="21"/>
      <c r="U40" s="21"/>
      <c r="V40" s="41" t="s">
        <v>127</v>
      </c>
      <c r="W40" s="21"/>
      <c r="X40" s="12" t="s">
        <v>57</v>
      </c>
      <c r="Y40" s="53">
        <f t="shared" si="0"/>
        <v>0</v>
      </c>
      <c r="Z40" s="21"/>
    </row>
    <row r="41" spans="2:26" x14ac:dyDescent="0.25">
      <c r="B41" s="41">
        <v>29</v>
      </c>
      <c r="C41" s="21"/>
      <c r="D41" s="42" t="s">
        <v>128</v>
      </c>
      <c r="E41" s="21"/>
      <c r="F41" s="21"/>
      <c r="G41" s="21"/>
      <c r="H41" s="21"/>
      <c r="I41" s="21"/>
      <c r="J41" s="21"/>
      <c r="K41" s="21"/>
      <c r="L41" s="21"/>
      <c r="M41" s="42" t="s">
        <v>129</v>
      </c>
      <c r="N41" s="21"/>
      <c r="O41" s="21"/>
      <c r="P41" s="21"/>
      <c r="Q41" s="21"/>
      <c r="R41" s="21"/>
      <c r="S41" s="53"/>
      <c r="T41" s="21"/>
      <c r="U41" s="21"/>
      <c r="V41" s="41" t="s">
        <v>78</v>
      </c>
      <c r="W41" s="21"/>
      <c r="X41" s="12" t="s">
        <v>64</v>
      </c>
      <c r="Y41" s="53">
        <f t="shared" si="0"/>
        <v>0</v>
      </c>
      <c r="Z41" s="21"/>
    </row>
    <row r="42" spans="2:26" x14ac:dyDescent="0.25">
      <c r="B42" s="41">
        <v>30</v>
      </c>
      <c r="C42" s="21"/>
      <c r="D42" s="42" t="s">
        <v>130</v>
      </c>
      <c r="E42" s="21"/>
      <c r="F42" s="21"/>
      <c r="G42" s="21"/>
      <c r="H42" s="21"/>
      <c r="I42" s="21"/>
      <c r="J42" s="21"/>
      <c r="K42" s="21"/>
      <c r="L42" s="21"/>
      <c r="M42" s="42" t="s">
        <v>131</v>
      </c>
      <c r="N42" s="21"/>
      <c r="O42" s="21"/>
      <c r="P42" s="21"/>
      <c r="Q42" s="21"/>
      <c r="R42" s="21"/>
      <c r="S42" s="53"/>
      <c r="T42" s="21"/>
      <c r="U42" s="21"/>
      <c r="V42" s="41" t="s">
        <v>132</v>
      </c>
      <c r="W42" s="21"/>
      <c r="X42" s="12" t="s">
        <v>64</v>
      </c>
      <c r="Y42" s="53">
        <f t="shared" si="0"/>
        <v>0</v>
      </c>
      <c r="Z42" s="21"/>
    </row>
    <row r="43" spans="2:26" x14ac:dyDescent="0.25">
      <c r="B43" s="41">
        <v>31</v>
      </c>
      <c r="C43" s="21"/>
      <c r="D43" s="42" t="s">
        <v>133</v>
      </c>
      <c r="E43" s="21"/>
      <c r="F43" s="21"/>
      <c r="G43" s="21"/>
      <c r="H43" s="21"/>
      <c r="I43" s="21"/>
      <c r="J43" s="21"/>
      <c r="K43" s="21"/>
      <c r="L43" s="21"/>
      <c r="M43" s="42" t="s">
        <v>134</v>
      </c>
      <c r="N43" s="21"/>
      <c r="O43" s="21"/>
      <c r="P43" s="21"/>
      <c r="Q43" s="21"/>
      <c r="R43" s="21"/>
      <c r="S43" s="53"/>
      <c r="T43" s="21"/>
      <c r="U43" s="21"/>
      <c r="V43" s="41" t="s">
        <v>135</v>
      </c>
      <c r="W43" s="21"/>
      <c r="X43" s="12" t="s">
        <v>64</v>
      </c>
      <c r="Y43" s="53">
        <f t="shared" si="0"/>
        <v>0</v>
      </c>
      <c r="Z43" s="21"/>
    </row>
    <row r="44" spans="2:26" x14ac:dyDescent="0.25">
      <c r="B44" s="41">
        <v>32</v>
      </c>
      <c r="C44" s="21"/>
      <c r="D44" s="42" t="s">
        <v>133</v>
      </c>
      <c r="E44" s="21"/>
      <c r="F44" s="21"/>
      <c r="G44" s="21"/>
      <c r="H44" s="21"/>
      <c r="I44" s="21"/>
      <c r="J44" s="21"/>
      <c r="K44" s="21"/>
      <c r="L44" s="21"/>
      <c r="M44" s="42" t="s">
        <v>136</v>
      </c>
      <c r="N44" s="21"/>
      <c r="O44" s="21"/>
      <c r="P44" s="21"/>
      <c r="Q44" s="21"/>
      <c r="R44" s="21"/>
      <c r="S44" s="53"/>
      <c r="T44" s="21"/>
      <c r="U44" s="21"/>
      <c r="V44" s="41" t="s">
        <v>137</v>
      </c>
      <c r="W44" s="21"/>
      <c r="X44" s="12" t="s">
        <v>64</v>
      </c>
      <c r="Y44" s="53">
        <f t="shared" si="0"/>
        <v>0</v>
      </c>
      <c r="Z44" s="21"/>
    </row>
    <row r="45" spans="2:26" x14ac:dyDescent="0.25">
      <c r="B45" s="41">
        <v>33</v>
      </c>
      <c r="C45" s="21"/>
      <c r="D45" s="42" t="s">
        <v>138</v>
      </c>
      <c r="E45" s="21"/>
      <c r="F45" s="21"/>
      <c r="G45" s="21"/>
      <c r="H45" s="21"/>
      <c r="I45" s="21"/>
      <c r="J45" s="21"/>
      <c r="K45" s="21"/>
      <c r="L45" s="21"/>
      <c r="M45" s="42" t="s">
        <v>139</v>
      </c>
      <c r="N45" s="21"/>
      <c r="O45" s="21"/>
      <c r="P45" s="21"/>
      <c r="Q45" s="21"/>
      <c r="R45" s="21"/>
      <c r="S45" s="53"/>
      <c r="T45" s="21"/>
      <c r="U45" s="21"/>
      <c r="V45" s="41" t="s">
        <v>98</v>
      </c>
      <c r="W45" s="21"/>
      <c r="X45" s="12" t="s">
        <v>57</v>
      </c>
      <c r="Y45" s="53">
        <f t="shared" si="0"/>
        <v>0</v>
      </c>
      <c r="Z45" s="21"/>
    </row>
    <row r="46" spans="2:26" x14ac:dyDescent="0.25">
      <c r="B46" s="41">
        <v>34</v>
      </c>
      <c r="C46" s="21"/>
      <c r="D46" s="42" t="s">
        <v>140</v>
      </c>
      <c r="E46" s="21"/>
      <c r="F46" s="21"/>
      <c r="G46" s="21"/>
      <c r="H46" s="21"/>
      <c r="I46" s="21"/>
      <c r="J46" s="21"/>
      <c r="K46" s="21"/>
      <c r="L46" s="21"/>
      <c r="M46" s="42" t="s">
        <v>141</v>
      </c>
      <c r="N46" s="21"/>
      <c r="O46" s="21"/>
      <c r="P46" s="21"/>
      <c r="Q46" s="21"/>
      <c r="R46" s="21"/>
      <c r="S46" s="53"/>
      <c r="T46" s="21"/>
      <c r="U46" s="21"/>
      <c r="V46" s="41" t="s">
        <v>142</v>
      </c>
      <c r="W46" s="21"/>
      <c r="X46" s="12" t="s">
        <v>57</v>
      </c>
      <c r="Y46" s="53">
        <f t="shared" si="0"/>
        <v>0</v>
      </c>
      <c r="Z46" s="21"/>
    </row>
    <row r="47" spans="2:26" x14ac:dyDescent="0.25">
      <c r="B47" s="41">
        <v>35</v>
      </c>
      <c r="C47" s="21"/>
      <c r="D47" s="42" t="s">
        <v>143</v>
      </c>
      <c r="E47" s="21"/>
      <c r="F47" s="21"/>
      <c r="G47" s="21"/>
      <c r="H47" s="21"/>
      <c r="I47" s="21"/>
      <c r="J47" s="21"/>
      <c r="K47" s="21"/>
      <c r="L47" s="21"/>
      <c r="M47" s="42" t="s">
        <v>144</v>
      </c>
      <c r="N47" s="21"/>
      <c r="O47" s="21"/>
      <c r="P47" s="21"/>
      <c r="Q47" s="21"/>
      <c r="R47" s="21"/>
      <c r="S47" s="53"/>
      <c r="T47" s="21"/>
      <c r="U47" s="21"/>
      <c r="V47" s="41" t="s">
        <v>104</v>
      </c>
      <c r="W47" s="21"/>
      <c r="X47" s="12" t="s">
        <v>57</v>
      </c>
      <c r="Y47" s="53">
        <f t="shared" si="0"/>
        <v>0</v>
      </c>
      <c r="Z47" s="21"/>
    </row>
    <row r="48" spans="2:26" x14ac:dyDescent="0.25">
      <c r="B48" s="41">
        <v>36</v>
      </c>
      <c r="C48" s="21"/>
      <c r="D48" s="42" t="s">
        <v>145</v>
      </c>
      <c r="E48" s="21"/>
      <c r="F48" s="21"/>
      <c r="G48" s="21"/>
      <c r="H48" s="21"/>
      <c r="I48" s="21"/>
      <c r="J48" s="21"/>
      <c r="K48" s="21"/>
      <c r="L48" s="21"/>
      <c r="M48" s="42" t="s">
        <v>146</v>
      </c>
      <c r="N48" s="21"/>
      <c r="O48" s="21"/>
      <c r="P48" s="21"/>
      <c r="Q48" s="21"/>
      <c r="R48" s="21"/>
      <c r="S48" s="53"/>
      <c r="T48" s="21"/>
      <c r="U48" s="21"/>
      <c r="V48" s="41" t="s">
        <v>147</v>
      </c>
      <c r="W48" s="21"/>
      <c r="X48" s="12" t="s">
        <v>57</v>
      </c>
      <c r="Y48" s="53">
        <f t="shared" si="0"/>
        <v>0</v>
      </c>
      <c r="Z48" s="21"/>
    </row>
    <row r="49" spans="2:26" ht="11.25" customHeight="1" x14ac:dyDescent="0.25">
      <c r="B49" s="54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</row>
    <row r="50" spans="2:26" ht="2.85" customHeight="1" x14ac:dyDescent="0.25"/>
    <row r="51" spans="2:26" ht="11.25" customHeight="1" x14ac:dyDescent="0.25">
      <c r="B51" s="22" t="s">
        <v>148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spans="2:26" ht="1.5" customHeight="1" x14ac:dyDescent="0.25"/>
    <row r="53" spans="2:26" ht="11.25" customHeight="1" x14ac:dyDescent="0.25">
      <c r="C53" s="41" t="s">
        <v>149</v>
      </c>
      <c r="D53" s="21"/>
      <c r="F53" s="53">
        <f>SUM(Y13:Z48)</f>
        <v>0</v>
      </c>
      <c r="G53" s="21"/>
      <c r="H53" s="21"/>
      <c r="I53" s="21"/>
      <c r="J53" s="42" t="s">
        <v>150</v>
      </c>
      <c r="K53" s="21"/>
      <c r="L53" s="21"/>
      <c r="M53" s="21"/>
      <c r="N53" s="21"/>
      <c r="O53" s="21"/>
      <c r="P53" s="21"/>
    </row>
    <row r="54" spans="2:26" ht="9.9499999999999993" customHeight="1" x14ac:dyDescent="0.25"/>
    <row r="55" spans="2:26" ht="5.65" customHeight="1" x14ac:dyDescent="0.25"/>
    <row r="56" spans="2:26" ht="2.85" customHeight="1" x14ac:dyDescent="0.25"/>
    <row r="57" spans="2:26" ht="0" hidden="1" customHeight="1" x14ac:dyDescent="0.25"/>
    <row r="58" spans="2:26" ht="17.100000000000001" customHeight="1" x14ac:dyDescent="0.25">
      <c r="B58" s="49" t="s">
        <v>151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spans="2:26" ht="2.85" customHeight="1" x14ac:dyDescent="0.25"/>
    <row r="60" spans="2:26" x14ac:dyDescent="0.25">
      <c r="B60" s="57" t="s">
        <v>48</v>
      </c>
      <c r="C60" s="55"/>
      <c r="D60" s="58" t="s">
        <v>49</v>
      </c>
      <c r="E60" s="55"/>
      <c r="F60" s="55"/>
      <c r="G60" s="55"/>
      <c r="H60" s="55"/>
      <c r="I60" s="55"/>
      <c r="J60" s="55"/>
      <c r="K60" s="55"/>
      <c r="L60" s="55"/>
      <c r="M60" s="58" t="s">
        <v>10</v>
      </c>
      <c r="N60" s="55"/>
      <c r="O60" s="55"/>
      <c r="P60" s="55"/>
      <c r="Q60" s="55"/>
      <c r="R60" s="55"/>
      <c r="S60" s="57" t="s">
        <v>50</v>
      </c>
      <c r="T60" s="55"/>
      <c r="U60" s="55"/>
      <c r="V60" s="57" t="s">
        <v>51</v>
      </c>
      <c r="W60" s="55"/>
      <c r="X60" s="15" t="s">
        <v>52</v>
      </c>
      <c r="Y60" s="57" t="s">
        <v>53</v>
      </c>
      <c r="Z60" s="55"/>
    </row>
    <row r="61" spans="2:26" x14ac:dyDescent="0.25">
      <c r="B61" s="41">
        <v>1</v>
      </c>
      <c r="C61" s="21"/>
      <c r="D61" s="42" t="s">
        <v>152</v>
      </c>
      <c r="E61" s="21"/>
      <c r="F61" s="21"/>
      <c r="G61" s="21"/>
      <c r="H61" s="21"/>
      <c r="I61" s="21"/>
      <c r="J61" s="21"/>
      <c r="K61" s="21"/>
      <c r="L61" s="21"/>
      <c r="M61" s="42" t="s">
        <v>153</v>
      </c>
      <c r="N61" s="21"/>
      <c r="O61" s="21"/>
      <c r="P61" s="21"/>
      <c r="Q61" s="21"/>
      <c r="R61" s="21"/>
      <c r="S61" s="53"/>
      <c r="T61" s="21"/>
      <c r="U61" s="21"/>
      <c r="V61" s="41" t="s">
        <v>75</v>
      </c>
      <c r="W61" s="21"/>
      <c r="X61" s="12" t="s">
        <v>154</v>
      </c>
      <c r="Y61" s="53">
        <f>V61*S61</f>
        <v>0</v>
      </c>
      <c r="Z61" s="21"/>
    </row>
    <row r="62" spans="2:26" x14ac:dyDescent="0.25">
      <c r="B62" s="41">
        <v>2</v>
      </c>
      <c r="C62" s="21"/>
      <c r="D62" s="42" t="s">
        <v>155</v>
      </c>
      <c r="E62" s="21"/>
      <c r="F62" s="21"/>
      <c r="G62" s="21"/>
      <c r="H62" s="21"/>
      <c r="I62" s="21"/>
      <c r="J62" s="21"/>
      <c r="K62" s="21"/>
      <c r="L62" s="21"/>
      <c r="M62" s="42" t="s">
        <v>156</v>
      </c>
      <c r="N62" s="21"/>
      <c r="O62" s="21"/>
      <c r="P62" s="21"/>
      <c r="Q62" s="21"/>
      <c r="R62" s="21"/>
      <c r="S62" s="53"/>
      <c r="T62" s="21"/>
      <c r="U62" s="21"/>
      <c r="V62" s="41" t="s">
        <v>75</v>
      </c>
      <c r="W62" s="21"/>
      <c r="X62" s="12" t="s">
        <v>154</v>
      </c>
      <c r="Y62" s="53">
        <f t="shared" ref="Y62:Y64" si="1">V62*S62</f>
        <v>0</v>
      </c>
      <c r="Z62" s="21"/>
    </row>
    <row r="63" spans="2:26" ht="30" customHeight="1" x14ac:dyDescent="0.25">
      <c r="B63" s="41">
        <v>3</v>
      </c>
      <c r="C63" s="21"/>
      <c r="D63" s="42" t="s">
        <v>157</v>
      </c>
      <c r="E63" s="21"/>
      <c r="F63" s="21"/>
      <c r="G63" s="21"/>
      <c r="H63" s="21"/>
      <c r="I63" s="21"/>
      <c r="J63" s="21"/>
      <c r="K63" s="21"/>
      <c r="L63" s="21"/>
      <c r="M63" s="42" t="s">
        <v>158</v>
      </c>
      <c r="N63" s="21"/>
      <c r="O63" s="21"/>
      <c r="P63" s="21"/>
      <c r="Q63" s="21"/>
      <c r="R63" s="21"/>
      <c r="S63" s="53"/>
      <c r="T63" s="21"/>
      <c r="U63" s="21"/>
      <c r="V63" s="41" t="s">
        <v>75</v>
      </c>
      <c r="W63" s="21"/>
      <c r="X63" s="12" t="s">
        <v>154</v>
      </c>
      <c r="Y63" s="53">
        <f t="shared" si="1"/>
        <v>0</v>
      </c>
      <c r="Z63" s="21"/>
    </row>
    <row r="64" spans="2:26" x14ac:dyDescent="0.25">
      <c r="B64" s="41">
        <v>4</v>
      </c>
      <c r="C64" s="21"/>
      <c r="D64" s="42" t="s">
        <v>159</v>
      </c>
      <c r="E64" s="21"/>
      <c r="F64" s="21"/>
      <c r="G64" s="21"/>
      <c r="H64" s="21"/>
      <c r="I64" s="21"/>
      <c r="J64" s="21"/>
      <c r="K64" s="21"/>
      <c r="L64" s="21"/>
      <c r="M64" s="42" t="s">
        <v>160</v>
      </c>
      <c r="N64" s="21"/>
      <c r="O64" s="21"/>
      <c r="P64" s="21"/>
      <c r="Q64" s="21"/>
      <c r="R64" s="21"/>
      <c r="S64" s="53"/>
      <c r="T64" s="21"/>
      <c r="U64" s="21"/>
      <c r="V64" s="41" t="s">
        <v>75</v>
      </c>
      <c r="W64" s="21"/>
      <c r="X64" s="12" t="s">
        <v>154</v>
      </c>
      <c r="Y64" s="53">
        <f t="shared" si="1"/>
        <v>0</v>
      </c>
      <c r="Z64" s="21"/>
    </row>
    <row r="65" spans="2:26" ht="11.25" customHeight="1" x14ac:dyDescent="0.25">
      <c r="B65" s="54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</row>
    <row r="66" spans="2:26" ht="0" hidden="1" customHeight="1" x14ac:dyDescent="0.25"/>
    <row r="67" spans="2:26" ht="2.85" customHeight="1" x14ac:dyDescent="0.25"/>
    <row r="68" spans="2:26" ht="11.25" customHeight="1" x14ac:dyDescent="0.25">
      <c r="B68" s="22" t="s">
        <v>148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spans="2:26" ht="1.5" customHeight="1" x14ac:dyDescent="0.25"/>
    <row r="70" spans="2:26" ht="11.25" customHeight="1" x14ac:dyDescent="0.25">
      <c r="C70" s="41" t="s">
        <v>149</v>
      </c>
      <c r="D70" s="21"/>
      <c r="F70" s="53">
        <f>SUM(Y61:Z64)</f>
        <v>0</v>
      </c>
      <c r="G70" s="21"/>
      <c r="H70" s="21"/>
      <c r="I70" s="21"/>
      <c r="J70" s="42" t="s">
        <v>150</v>
      </c>
      <c r="K70" s="21"/>
      <c r="L70" s="21"/>
      <c r="M70" s="21"/>
      <c r="N70" s="21"/>
      <c r="O70" s="21"/>
      <c r="P70" s="21"/>
    </row>
    <row r="71" spans="2:26" ht="9.9499999999999993" customHeight="1" x14ac:dyDescent="0.25"/>
    <row r="72" spans="2:26" ht="11.45" customHeight="1" x14ac:dyDescent="0.25"/>
    <row r="73" spans="2:26" ht="2.85" customHeight="1" x14ac:dyDescent="0.25"/>
    <row r="74" spans="2:26" ht="0" hidden="1" customHeight="1" x14ac:dyDescent="0.25"/>
    <row r="75" spans="2:26" ht="17.100000000000001" customHeight="1" x14ac:dyDescent="0.25">
      <c r="B75" s="49" t="s">
        <v>161</v>
      </c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spans="2:26" ht="2.85" customHeight="1" x14ac:dyDescent="0.25"/>
    <row r="77" spans="2:26" x14ac:dyDescent="0.25">
      <c r="B77" s="54" t="s">
        <v>48</v>
      </c>
      <c r="C77" s="55"/>
      <c r="D77" s="59" t="s">
        <v>49</v>
      </c>
      <c r="E77" s="55"/>
      <c r="F77" s="55"/>
      <c r="G77" s="55"/>
      <c r="H77" s="55"/>
      <c r="I77" s="55"/>
      <c r="J77" s="55"/>
      <c r="K77" s="55"/>
      <c r="L77" s="55"/>
      <c r="M77" s="59" t="s">
        <v>10</v>
      </c>
      <c r="N77" s="55"/>
      <c r="O77" s="55"/>
      <c r="P77" s="55"/>
      <c r="Q77" s="55"/>
      <c r="R77" s="55"/>
      <c r="S77" s="54" t="s">
        <v>50</v>
      </c>
      <c r="T77" s="55"/>
      <c r="U77" s="55"/>
      <c r="V77" s="54" t="s">
        <v>51</v>
      </c>
      <c r="W77" s="55"/>
      <c r="X77" s="16" t="s">
        <v>52</v>
      </c>
      <c r="Y77" s="54" t="s">
        <v>53</v>
      </c>
      <c r="Z77" s="55"/>
    </row>
    <row r="78" spans="2:26" x14ac:dyDescent="0.25">
      <c r="B78" s="41">
        <v>1</v>
      </c>
      <c r="C78" s="21"/>
      <c r="D78" s="42" t="s">
        <v>162</v>
      </c>
      <c r="E78" s="21"/>
      <c r="F78" s="21"/>
      <c r="G78" s="21"/>
      <c r="H78" s="21"/>
      <c r="I78" s="21"/>
      <c r="J78" s="21"/>
      <c r="K78" s="21"/>
      <c r="L78" s="21"/>
      <c r="M78" s="42" t="s">
        <v>163</v>
      </c>
      <c r="N78" s="21"/>
      <c r="O78" s="21"/>
      <c r="P78" s="21"/>
      <c r="Q78" s="21"/>
      <c r="R78" s="21"/>
      <c r="S78" s="53"/>
      <c r="T78" s="21"/>
      <c r="U78" s="21"/>
      <c r="V78" s="53">
        <v>24</v>
      </c>
      <c r="W78" s="21"/>
      <c r="X78" s="12" t="s">
        <v>57</v>
      </c>
      <c r="Y78" s="53">
        <f>V78*S78</f>
        <v>0</v>
      </c>
      <c r="Z78" s="21"/>
    </row>
    <row r="79" spans="2:26" ht="30" customHeight="1" x14ac:dyDescent="0.25">
      <c r="B79" s="41">
        <v>2</v>
      </c>
      <c r="C79" s="21"/>
      <c r="D79" s="42" t="s">
        <v>164</v>
      </c>
      <c r="E79" s="21"/>
      <c r="F79" s="21"/>
      <c r="G79" s="21"/>
      <c r="H79" s="21"/>
      <c r="I79" s="21"/>
      <c r="J79" s="21"/>
      <c r="K79" s="21"/>
      <c r="L79" s="21"/>
      <c r="M79" s="42" t="s">
        <v>165</v>
      </c>
      <c r="N79" s="21"/>
      <c r="O79" s="21"/>
      <c r="P79" s="21"/>
      <c r="Q79" s="21"/>
      <c r="R79" s="21"/>
      <c r="S79" s="53"/>
      <c r="T79" s="21"/>
      <c r="U79" s="21"/>
      <c r="V79" s="53">
        <v>20</v>
      </c>
      <c r="W79" s="21"/>
      <c r="X79" s="12" t="s">
        <v>166</v>
      </c>
      <c r="Y79" s="53">
        <f t="shared" ref="Y79:Y116" si="2">V79*S79</f>
        <v>0</v>
      </c>
      <c r="Z79" s="21"/>
    </row>
    <row r="80" spans="2:26" x14ac:dyDescent="0.25">
      <c r="B80" s="41">
        <v>3</v>
      </c>
      <c r="C80" s="21"/>
      <c r="D80" s="42" t="s">
        <v>167</v>
      </c>
      <c r="E80" s="21"/>
      <c r="F80" s="21"/>
      <c r="G80" s="21"/>
      <c r="H80" s="21"/>
      <c r="I80" s="21"/>
      <c r="J80" s="21"/>
      <c r="K80" s="21"/>
      <c r="L80" s="21"/>
      <c r="M80" s="42" t="s">
        <v>168</v>
      </c>
      <c r="N80" s="21"/>
      <c r="O80" s="21"/>
      <c r="P80" s="21"/>
      <c r="Q80" s="21"/>
      <c r="R80" s="21"/>
      <c r="S80" s="53"/>
      <c r="T80" s="21"/>
      <c r="U80" s="21"/>
      <c r="V80" s="53">
        <v>26</v>
      </c>
      <c r="W80" s="21"/>
      <c r="X80" s="12" t="s">
        <v>169</v>
      </c>
      <c r="Y80" s="53">
        <f t="shared" si="2"/>
        <v>0</v>
      </c>
      <c r="Z80" s="21"/>
    </row>
    <row r="81" spans="2:26" ht="30" customHeight="1" x14ac:dyDescent="0.25">
      <c r="B81" s="41">
        <v>4</v>
      </c>
      <c r="C81" s="21"/>
      <c r="D81" s="42" t="s">
        <v>170</v>
      </c>
      <c r="E81" s="21"/>
      <c r="F81" s="21"/>
      <c r="G81" s="21"/>
      <c r="H81" s="21"/>
      <c r="I81" s="21"/>
      <c r="J81" s="21"/>
      <c r="K81" s="21"/>
      <c r="L81" s="21"/>
      <c r="M81" s="42" t="s">
        <v>171</v>
      </c>
      <c r="N81" s="21"/>
      <c r="O81" s="21"/>
      <c r="P81" s="21"/>
      <c r="Q81" s="21"/>
      <c r="R81" s="21"/>
      <c r="S81" s="53"/>
      <c r="T81" s="21"/>
      <c r="U81" s="21"/>
      <c r="V81" s="53">
        <v>8</v>
      </c>
      <c r="W81" s="21"/>
      <c r="X81" s="12" t="s">
        <v>169</v>
      </c>
      <c r="Y81" s="53">
        <f t="shared" si="2"/>
        <v>0</v>
      </c>
      <c r="Z81" s="21"/>
    </row>
    <row r="82" spans="2:26" ht="30" customHeight="1" x14ac:dyDescent="0.25">
      <c r="B82" s="41">
        <v>5</v>
      </c>
      <c r="C82" s="21"/>
      <c r="D82" s="42" t="s">
        <v>170</v>
      </c>
      <c r="E82" s="21"/>
      <c r="F82" s="21"/>
      <c r="G82" s="21"/>
      <c r="H82" s="21"/>
      <c r="I82" s="21"/>
      <c r="J82" s="21"/>
      <c r="K82" s="21"/>
      <c r="L82" s="21"/>
      <c r="M82" s="42" t="s">
        <v>171</v>
      </c>
      <c r="N82" s="21"/>
      <c r="O82" s="21"/>
      <c r="P82" s="21"/>
      <c r="Q82" s="21"/>
      <c r="R82" s="21"/>
      <c r="S82" s="53"/>
      <c r="T82" s="21"/>
      <c r="U82" s="21"/>
      <c r="V82" s="53">
        <v>8</v>
      </c>
      <c r="W82" s="21"/>
      <c r="X82" s="12" t="s">
        <v>169</v>
      </c>
      <c r="Y82" s="53">
        <f t="shared" si="2"/>
        <v>0</v>
      </c>
      <c r="Z82" s="21"/>
    </row>
    <row r="83" spans="2:26" x14ac:dyDescent="0.25">
      <c r="B83" s="41">
        <v>6</v>
      </c>
      <c r="C83" s="21"/>
      <c r="D83" s="42" t="s">
        <v>172</v>
      </c>
      <c r="E83" s="21"/>
      <c r="F83" s="21"/>
      <c r="G83" s="21"/>
      <c r="H83" s="21"/>
      <c r="I83" s="21"/>
      <c r="J83" s="21"/>
      <c r="K83" s="21"/>
      <c r="L83" s="21"/>
      <c r="M83" s="42" t="s">
        <v>173</v>
      </c>
      <c r="N83" s="21"/>
      <c r="O83" s="21"/>
      <c r="P83" s="21"/>
      <c r="Q83" s="21"/>
      <c r="R83" s="21"/>
      <c r="S83" s="53"/>
      <c r="T83" s="21"/>
      <c r="U83" s="21"/>
      <c r="V83" s="53">
        <v>40</v>
      </c>
      <c r="W83" s="21"/>
      <c r="X83" s="12" t="s">
        <v>166</v>
      </c>
      <c r="Y83" s="53">
        <f t="shared" si="2"/>
        <v>0</v>
      </c>
      <c r="Z83" s="21"/>
    </row>
    <row r="84" spans="2:26" x14ac:dyDescent="0.25">
      <c r="B84" s="41">
        <v>7</v>
      </c>
      <c r="C84" s="21"/>
      <c r="D84" s="42" t="s">
        <v>174</v>
      </c>
      <c r="E84" s="21"/>
      <c r="F84" s="21"/>
      <c r="G84" s="21"/>
      <c r="H84" s="21"/>
      <c r="I84" s="21"/>
      <c r="J84" s="21"/>
      <c r="K84" s="21"/>
      <c r="L84" s="21"/>
      <c r="M84" s="42" t="s">
        <v>175</v>
      </c>
      <c r="N84" s="21"/>
      <c r="O84" s="21"/>
      <c r="P84" s="21"/>
      <c r="Q84" s="21"/>
      <c r="R84" s="21"/>
      <c r="S84" s="53"/>
      <c r="T84" s="21"/>
      <c r="U84" s="21"/>
      <c r="V84" s="53">
        <v>10</v>
      </c>
      <c r="W84" s="21"/>
      <c r="X84" s="12" t="s">
        <v>169</v>
      </c>
      <c r="Y84" s="53">
        <f t="shared" si="2"/>
        <v>0</v>
      </c>
      <c r="Z84" s="21"/>
    </row>
    <row r="85" spans="2:26" x14ac:dyDescent="0.25">
      <c r="B85" s="41">
        <v>8</v>
      </c>
      <c r="C85" s="21"/>
      <c r="D85" s="42" t="s">
        <v>174</v>
      </c>
      <c r="E85" s="21"/>
      <c r="F85" s="21"/>
      <c r="G85" s="21"/>
      <c r="H85" s="21"/>
      <c r="I85" s="21"/>
      <c r="J85" s="21"/>
      <c r="K85" s="21"/>
      <c r="L85" s="21"/>
      <c r="M85" s="42" t="s">
        <v>175</v>
      </c>
      <c r="N85" s="21"/>
      <c r="O85" s="21"/>
      <c r="P85" s="21"/>
      <c r="Q85" s="21"/>
      <c r="R85" s="21"/>
      <c r="S85" s="53"/>
      <c r="T85" s="21"/>
      <c r="U85" s="21"/>
      <c r="V85" s="53">
        <v>40</v>
      </c>
      <c r="W85" s="21"/>
      <c r="X85" s="12" t="s">
        <v>169</v>
      </c>
      <c r="Y85" s="53">
        <f t="shared" si="2"/>
        <v>0</v>
      </c>
      <c r="Z85" s="21"/>
    </row>
    <row r="86" spans="2:26" x14ac:dyDescent="0.25">
      <c r="B86" s="41">
        <v>9</v>
      </c>
      <c r="C86" s="21"/>
      <c r="D86" s="42" t="s">
        <v>176</v>
      </c>
      <c r="E86" s="21"/>
      <c r="F86" s="21"/>
      <c r="G86" s="21"/>
      <c r="H86" s="21"/>
      <c r="I86" s="21"/>
      <c r="J86" s="21"/>
      <c r="K86" s="21"/>
      <c r="L86" s="21"/>
      <c r="M86" s="42" t="s">
        <v>177</v>
      </c>
      <c r="N86" s="21"/>
      <c r="O86" s="21"/>
      <c r="P86" s="21"/>
      <c r="Q86" s="21"/>
      <c r="R86" s="21"/>
      <c r="S86" s="53"/>
      <c r="T86" s="21"/>
      <c r="U86" s="21"/>
      <c r="V86" s="53">
        <v>1</v>
      </c>
      <c r="W86" s="21"/>
      <c r="X86" s="12" t="s">
        <v>169</v>
      </c>
      <c r="Y86" s="53">
        <f t="shared" si="2"/>
        <v>0</v>
      </c>
      <c r="Z86" s="21"/>
    </row>
    <row r="87" spans="2:26" x14ac:dyDescent="0.25">
      <c r="B87" s="41">
        <v>10</v>
      </c>
      <c r="C87" s="21"/>
      <c r="D87" s="42" t="s">
        <v>178</v>
      </c>
      <c r="E87" s="21"/>
      <c r="F87" s="21"/>
      <c r="G87" s="21"/>
      <c r="H87" s="21"/>
      <c r="I87" s="21"/>
      <c r="J87" s="21"/>
      <c r="K87" s="21"/>
      <c r="L87" s="21"/>
      <c r="M87" s="42" t="s">
        <v>179</v>
      </c>
      <c r="N87" s="21"/>
      <c r="O87" s="21"/>
      <c r="P87" s="21"/>
      <c r="Q87" s="21"/>
      <c r="R87" s="21"/>
      <c r="S87" s="53"/>
      <c r="T87" s="21"/>
      <c r="U87" s="21"/>
      <c r="V87" s="53">
        <v>19</v>
      </c>
      <c r="W87" s="21"/>
      <c r="X87" s="12" t="s">
        <v>169</v>
      </c>
      <c r="Y87" s="53">
        <f t="shared" si="2"/>
        <v>0</v>
      </c>
      <c r="Z87" s="21"/>
    </row>
    <row r="88" spans="2:26" x14ac:dyDescent="0.25">
      <c r="B88" s="41">
        <v>11</v>
      </c>
      <c r="C88" s="21"/>
      <c r="D88" s="42" t="s">
        <v>178</v>
      </c>
      <c r="E88" s="21"/>
      <c r="F88" s="21"/>
      <c r="G88" s="21"/>
      <c r="H88" s="21"/>
      <c r="I88" s="21"/>
      <c r="J88" s="21"/>
      <c r="K88" s="21"/>
      <c r="L88" s="21"/>
      <c r="M88" s="42" t="s">
        <v>179</v>
      </c>
      <c r="N88" s="21"/>
      <c r="O88" s="21"/>
      <c r="P88" s="21"/>
      <c r="Q88" s="21"/>
      <c r="R88" s="21"/>
      <c r="S88" s="53"/>
      <c r="T88" s="21"/>
      <c r="U88" s="21"/>
      <c r="V88" s="53">
        <v>2</v>
      </c>
      <c r="W88" s="21"/>
      <c r="X88" s="12" t="s">
        <v>169</v>
      </c>
      <c r="Y88" s="53">
        <f t="shared" si="2"/>
        <v>0</v>
      </c>
      <c r="Z88" s="21"/>
    </row>
    <row r="89" spans="2:26" x14ac:dyDescent="0.25">
      <c r="B89" s="41">
        <v>12</v>
      </c>
      <c r="C89" s="21"/>
      <c r="D89" s="42" t="s">
        <v>178</v>
      </c>
      <c r="E89" s="21"/>
      <c r="F89" s="21"/>
      <c r="G89" s="21"/>
      <c r="H89" s="21"/>
      <c r="I89" s="21"/>
      <c r="J89" s="21"/>
      <c r="K89" s="21"/>
      <c r="L89" s="21"/>
      <c r="M89" s="42" t="s">
        <v>179</v>
      </c>
      <c r="N89" s="21"/>
      <c r="O89" s="21"/>
      <c r="P89" s="21"/>
      <c r="Q89" s="21"/>
      <c r="R89" s="21"/>
      <c r="S89" s="53"/>
      <c r="T89" s="21"/>
      <c r="U89" s="21"/>
      <c r="V89" s="53">
        <v>1</v>
      </c>
      <c r="W89" s="21"/>
      <c r="X89" s="12" t="s">
        <v>169</v>
      </c>
      <c r="Y89" s="53">
        <f t="shared" si="2"/>
        <v>0</v>
      </c>
      <c r="Z89" s="21"/>
    </row>
    <row r="90" spans="2:26" x14ac:dyDescent="0.25">
      <c r="B90" s="41">
        <v>13</v>
      </c>
      <c r="C90" s="21"/>
      <c r="D90" s="42" t="s">
        <v>178</v>
      </c>
      <c r="E90" s="21"/>
      <c r="F90" s="21"/>
      <c r="G90" s="21"/>
      <c r="H90" s="21"/>
      <c r="I90" s="21"/>
      <c r="J90" s="21"/>
      <c r="K90" s="21"/>
      <c r="L90" s="21"/>
      <c r="M90" s="42" t="s">
        <v>179</v>
      </c>
      <c r="N90" s="21"/>
      <c r="O90" s="21"/>
      <c r="P90" s="21"/>
      <c r="Q90" s="21"/>
      <c r="R90" s="21"/>
      <c r="S90" s="53"/>
      <c r="T90" s="21"/>
      <c r="U90" s="21"/>
      <c r="V90" s="53">
        <v>4</v>
      </c>
      <c r="W90" s="21"/>
      <c r="X90" s="12" t="s">
        <v>169</v>
      </c>
      <c r="Y90" s="53">
        <f t="shared" si="2"/>
        <v>0</v>
      </c>
      <c r="Z90" s="21"/>
    </row>
    <row r="91" spans="2:26" x14ac:dyDescent="0.25">
      <c r="B91" s="41">
        <v>14</v>
      </c>
      <c r="C91" s="21"/>
      <c r="D91" s="42" t="s">
        <v>180</v>
      </c>
      <c r="E91" s="21"/>
      <c r="F91" s="21"/>
      <c r="G91" s="21"/>
      <c r="H91" s="21"/>
      <c r="I91" s="21"/>
      <c r="J91" s="21"/>
      <c r="K91" s="21"/>
      <c r="L91" s="21"/>
      <c r="M91" s="42" t="s">
        <v>181</v>
      </c>
      <c r="N91" s="21"/>
      <c r="O91" s="21"/>
      <c r="P91" s="21"/>
      <c r="Q91" s="21"/>
      <c r="R91" s="21"/>
      <c r="S91" s="53"/>
      <c r="T91" s="21"/>
      <c r="U91" s="21"/>
      <c r="V91" s="53">
        <v>2</v>
      </c>
      <c r="W91" s="21"/>
      <c r="X91" s="12" t="s">
        <v>169</v>
      </c>
      <c r="Y91" s="53">
        <f t="shared" si="2"/>
        <v>0</v>
      </c>
      <c r="Z91" s="21"/>
    </row>
    <row r="92" spans="2:26" x14ac:dyDescent="0.25">
      <c r="B92" s="41">
        <v>15</v>
      </c>
      <c r="C92" s="21"/>
      <c r="D92" s="42" t="s">
        <v>182</v>
      </c>
      <c r="E92" s="21"/>
      <c r="F92" s="21"/>
      <c r="G92" s="21"/>
      <c r="H92" s="21"/>
      <c r="I92" s="21"/>
      <c r="J92" s="21"/>
      <c r="K92" s="21"/>
      <c r="L92" s="21"/>
      <c r="M92" s="42" t="s">
        <v>183</v>
      </c>
      <c r="N92" s="21"/>
      <c r="O92" s="21"/>
      <c r="P92" s="21"/>
      <c r="Q92" s="21"/>
      <c r="R92" s="21"/>
      <c r="S92" s="53"/>
      <c r="T92" s="21"/>
      <c r="U92" s="21"/>
      <c r="V92" s="53">
        <v>70</v>
      </c>
      <c r="W92" s="21"/>
      <c r="X92" s="12" t="s">
        <v>166</v>
      </c>
      <c r="Y92" s="53">
        <f t="shared" si="2"/>
        <v>0</v>
      </c>
      <c r="Z92" s="21"/>
    </row>
    <row r="93" spans="2:26" ht="30" customHeight="1" x14ac:dyDescent="0.25">
      <c r="B93" s="41">
        <v>16</v>
      </c>
      <c r="C93" s="21"/>
      <c r="D93" s="42" t="s">
        <v>184</v>
      </c>
      <c r="E93" s="21"/>
      <c r="F93" s="21"/>
      <c r="G93" s="21"/>
      <c r="H93" s="21"/>
      <c r="I93" s="21"/>
      <c r="J93" s="21"/>
      <c r="K93" s="21"/>
      <c r="L93" s="21"/>
      <c r="M93" s="42" t="s">
        <v>185</v>
      </c>
      <c r="N93" s="21"/>
      <c r="O93" s="21"/>
      <c r="P93" s="21"/>
      <c r="Q93" s="21"/>
      <c r="R93" s="21"/>
      <c r="S93" s="53"/>
      <c r="T93" s="21"/>
      <c r="U93" s="21"/>
      <c r="V93" s="53">
        <v>1</v>
      </c>
      <c r="W93" s="21"/>
      <c r="X93" s="12" t="s">
        <v>169</v>
      </c>
      <c r="Y93" s="53">
        <f t="shared" si="2"/>
        <v>0</v>
      </c>
      <c r="Z93" s="21"/>
    </row>
    <row r="94" spans="2:26" x14ac:dyDescent="0.25">
      <c r="B94" s="41">
        <v>17</v>
      </c>
      <c r="C94" s="21"/>
      <c r="D94" s="42" t="s">
        <v>186</v>
      </c>
      <c r="E94" s="21"/>
      <c r="F94" s="21"/>
      <c r="G94" s="21"/>
      <c r="H94" s="21"/>
      <c r="I94" s="21"/>
      <c r="J94" s="21"/>
      <c r="K94" s="21"/>
      <c r="L94" s="21"/>
      <c r="M94" s="42" t="s">
        <v>187</v>
      </c>
      <c r="N94" s="21"/>
      <c r="O94" s="21"/>
      <c r="P94" s="21"/>
      <c r="Q94" s="21"/>
      <c r="R94" s="21"/>
      <c r="S94" s="53"/>
      <c r="T94" s="21"/>
      <c r="U94" s="21"/>
      <c r="V94" s="53">
        <v>2</v>
      </c>
      <c r="W94" s="21"/>
      <c r="X94" s="12" t="s">
        <v>169</v>
      </c>
      <c r="Y94" s="53">
        <f t="shared" si="2"/>
        <v>0</v>
      </c>
      <c r="Z94" s="21"/>
    </row>
    <row r="95" spans="2:26" x14ac:dyDescent="0.25">
      <c r="B95" s="41">
        <v>18</v>
      </c>
      <c r="C95" s="21"/>
      <c r="D95" s="42" t="s">
        <v>188</v>
      </c>
      <c r="E95" s="21"/>
      <c r="F95" s="21"/>
      <c r="G95" s="21"/>
      <c r="H95" s="21"/>
      <c r="I95" s="21"/>
      <c r="J95" s="21"/>
      <c r="K95" s="21"/>
      <c r="L95" s="21"/>
      <c r="M95" s="42" t="s">
        <v>189</v>
      </c>
      <c r="N95" s="21"/>
      <c r="O95" s="21"/>
      <c r="P95" s="21"/>
      <c r="Q95" s="21"/>
      <c r="R95" s="21"/>
      <c r="S95" s="53"/>
      <c r="T95" s="21"/>
      <c r="U95" s="21"/>
      <c r="V95" s="53">
        <v>4</v>
      </c>
      <c r="W95" s="21"/>
      <c r="X95" s="12" t="s">
        <v>169</v>
      </c>
      <c r="Y95" s="53">
        <f t="shared" si="2"/>
        <v>0</v>
      </c>
      <c r="Z95" s="21"/>
    </row>
    <row r="96" spans="2:26" x14ac:dyDescent="0.25">
      <c r="B96" s="41">
        <v>19</v>
      </c>
      <c r="C96" s="21"/>
      <c r="D96" s="42" t="s">
        <v>190</v>
      </c>
      <c r="E96" s="21"/>
      <c r="F96" s="21"/>
      <c r="G96" s="21"/>
      <c r="H96" s="21"/>
      <c r="I96" s="21"/>
      <c r="J96" s="21"/>
      <c r="K96" s="21"/>
      <c r="L96" s="21"/>
      <c r="M96" s="42" t="s">
        <v>191</v>
      </c>
      <c r="N96" s="21"/>
      <c r="O96" s="21"/>
      <c r="P96" s="21"/>
      <c r="Q96" s="21"/>
      <c r="R96" s="21"/>
      <c r="S96" s="53"/>
      <c r="T96" s="21"/>
      <c r="U96" s="21"/>
      <c r="V96" s="53">
        <v>1</v>
      </c>
      <c r="W96" s="21"/>
      <c r="X96" s="12" t="s">
        <v>169</v>
      </c>
      <c r="Y96" s="53">
        <f t="shared" si="2"/>
        <v>0</v>
      </c>
      <c r="Z96" s="21"/>
    </row>
    <row r="97" spans="2:26" x14ac:dyDescent="0.25">
      <c r="B97" s="41">
        <v>20</v>
      </c>
      <c r="C97" s="21"/>
      <c r="D97" s="42" t="s">
        <v>192</v>
      </c>
      <c r="E97" s="21"/>
      <c r="F97" s="21"/>
      <c r="G97" s="21"/>
      <c r="H97" s="21"/>
      <c r="I97" s="21"/>
      <c r="J97" s="21"/>
      <c r="K97" s="21"/>
      <c r="L97" s="21"/>
      <c r="M97" s="42" t="s">
        <v>193</v>
      </c>
      <c r="N97" s="21"/>
      <c r="O97" s="21"/>
      <c r="P97" s="21"/>
      <c r="Q97" s="21"/>
      <c r="R97" s="21"/>
      <c r="S97" s="53"/>
      <c r="T97" s="21"/>
      <c r="U97" s="21"/>
      <c r="V97" s="53">
        <v>50</v>
      </c>
      <c r="W97" s="21"/>
      <c r="X97" s="12" t="s">
        <v>166</v>
      </c>
      <c r="Y97" s="53">
        <f t="shared" si="2"/>
        <v>0</v>
      </c>
      <c r="Z97" s="21"/>
    </row>
    <row r="98" spans="2:26" x14ac:dyDescent="0.25">
      <c r="B98" s="41">
        <v>21</v>
      </c>
      <c r="C98" s="21"/>
      <c r="D98" s="42" t="s">
        <v>194</v>
      </c>
      <c r="E98" s="21"/>
      <c r="F98" s="21"/>
      <c r="G98" s="21"/>
      <c r="H98" s="21"/>
      <c r="I98" s="21"/>
      <c r="J98" s="21"/>
      <c r="K98" s="21"/>
      <c r="L98" s="21"/>
      <c r="M98" s="42" t="s">
        <v>195</v>
      </c>
      <c r="N98" s="21"/>
      <c r="O98" s="21"/>
      <c r="P98" s="21"/>
      <c r="Q98" s="21"/>
      <c r="R98" s="21"/>
      <c r="S98" s="53"/>
      <c r="T98" s="21"/>
      <c r="U98" s="21"/>
      <c r="V98" s="53">
        <v>80</v>
      </c>
      <c r="W98" s="21"/>
      <c r="X98" s="12" t="s">
        <v>166</v>
      </c>
      <c r="Y98" s="53">
        <f t="shared" si="2"/>
        <v>0</v>
      </c>
      <c r="Z98" s="21"/>
    </row>
    <row r="99" spans="2:26" x14ac:dyDescent="0.25">
      <c r="B99" s="41">
        <v>22</v>
      </c>
      <c r="C99" s="21"/>
      <c r="D99" s="42" t="s">
        <v>196</v>
      </c>
      <c r="E99" s="21"/>
      <c r="F99" s="21"/>
      <c r="G99" s="21"/>
      <c r="H99" s="21"/>
      <c r="I99" s="21"/>
      <c r="J99" s="21"/>
      <c r="K99" s="21"/>
      <c r="L99" s="21"/>
      <c r="M99" s="42" t="s">
        <v>197</v>
      </c>
      <c r="N99" s="21"/>
      <c r="O99" s="21"/>
      <c r="P99" s="21"/>
      <c r="Q99" s="21"/>
      <c r="R99" s="21"/>
      <c r="S99" s="53"/>
      <c r="T99" s="21"/>
      <c r="U99" s="21"/>
      <c r="V99" s="53">
        <v>1</v>
      </c>
      <c r="W99" s="21"/>
      <c r="X99" s="12" t="s">
        <v>169</v>
      </c>
      <c r="Y99" s="53">
        <f t="shared" si="2"/>
        <v>0</v>
      </c>
      <c r="Z99" s="21"/>
    </row>
    <row r="100" spans="2:26" x14ac:dyDescent="0.25">
      <c r="B100" s="41">
        <v>23</v>
      </c>
      <c r="C100" s="21"/>
      <c r="D100" s="42" t="s">
        <v>198</v>
      </c>
      <c r="E100" s="21"/>
      <c r="F100" s="21"/>
      <c r="G100" s="21"/>
      <c r="H100" s="21"/>
      <c r="I100" s="21"/>
      <c r="J100" s="21"/>
      <c r="K100" s="21"/>
      <c r="L100" s="21"/>
      <c r="M100" s="42" t="s">
        <v>199</v>
      </c>
      <c r="N100" s="21"/>
      <c r="O100" s="21"/>
      <c r="P100" s="21"/>
      <c r="Q100" s="21"/>
      <c r="R100" s="21"/>
      <c r="S100" s="53"/>
      <c r="T100" s="21"/>
      <c r="U100" s="21"/>
      <c r="V100" s="53">
        <v>90</v>
      </c>
      <c r="W100" s="21"/>
      <c r="X100" s="12" t="s">
        <v>166</v>
      </c>
      <c r="Y100" s="53">
        <f t="shared" si="2"/>
        <v>0</v>
      </c>
      <c r="Z100" s="21"/>
    </row>
    <row r="101" spans="2:26" x14ac:dyDescent="0.25">
      <c r="B101" s="41">
        <v>24</v>
      </c>
      <c r="C101" s="21"/>
      <c r="D101" s="42" t="s">
        <v>200</v>
      </c>
      <c r="E101" s="21"/>
      <c r="F101" s="21"/>
      <c r="G101" s="21"/>
      <c r="H101" s="21"/>
      <c r="I101" s="21"/>
      <c r="J101" s="21"/>
      <c r="K101" s="21"/>
      <c r="L101" s="21"/>
      <c r="M101" s="42" t="s">
        <v>201</v>
      </c>
      <c r="N101" s="21"/>
      <c r="O101" s="21"/>
      <c r="P101" s="21"/>
      <c r="Q101" s="21"/>
      <c r="R101" s="21"/>
      <c r="S101" s="53"/>
      <c r="T101" s="21"/>
      <c r="U101" s="21"/>
      <c r="V101" s="53">
        <v>110</v>
      </c>
      <c r="W101" s="21"/>
      <c r="X101" s="12" t="s">
        <v>166</v>
      </c>
      <c r="Y101" s="53">
        <f t="shared" si="2"/>
        <v>0</v>
      </c>
      <c r="Z101" s="21"/>
    </row>
    <row r="102" spans="2:26" x14ac:dyDescent="0.25">
      <c r="B102" s="41">
        <v>25</v>
      </c>
      <c r="C102" s="21"/>
      <c r="D102" s="42" t="s">
        <v>202</v>
      </c>
      <c r="E102" s="21"/>
      <c r="F102" s="21"/>
      <c r="G102" s="21"/>
      <c r="H102" s="21"/>
      <c r="I102" s="21"/>
      <c r="J102" s="21"/>
      <c r="K102" s="21"/>
      <c r="L102" s="21"/>
      <c r="M102" s="42" t="s">
        <v>203</v>
      </c>
      <c r="N102" s="21"/>
      <c r="O102" s="21"/>
      <c r="P102" s="21"/>
      <c r="Q102" s="21"/>
      <c r="R102" s="21"/>
      <c r="S102" s="53"/>
      <c r="T102" s="21"/>
      <c r="U102" s="21"/>
      <c r="V102" s="53">
        <v>90</v>
      </c>
      <c r="W102" s="21"/>
      <c r="X102" s="12" t="s">
        <v>166</v>
      </c>
      <c r="Y102" s="53">
        <f t="shared" si="2"/>
        <v>0</v>
      </c>
      <c r="Z102" s="21"/>
    </row>
    <row r="103" spans="2:26" x14ac:dyDescent="0.25">
      <c r="B103" s="41">
        <v>26</v>
      </c>
      <c r="C103" s="21"/>
      <c r="D103" s="42" t="s">
        <v>204</v>
      </c>
      <c r="E103" s="21"/>
      <c r="F103" s="21"/>
      <c r="G103" s="21"/>
      <c r="H103" s="21"/>
      <c r="I103" s="21"/>
      <c r="J103" s="21"/>
      <c r="K103" s="21"/>
      <c r="L103" s="21"/>
      <c r="M103" s="42" t="s">
        <v>205</v>
      </c>
      <c r="N103" s="21"/>
      <c r="O103" s="21"/>
      <c r="P103" s="21"/>
      <c r="Q103" s="21"/>
      <c r="R103" s="21"/>
      <c r="S103" s="53"/>
      <c r="T103" s="21"/>
      <c r="U103" s="21"/>
      <c r="V103" s="53">
        <v>35</v>
      </c>
      <c r="W103" s="21"/>
      <c r="X103" s="12" t="s">
        <v>166</v>
      </c>
      <c r="Y103" s="53">
        <f t="shared" si="2"/>
        <v>0</v>
      </c>
      <c r="Z103" s="21"/>
    </row>
    <row r="104" spans="2:26" x14ac:dyDescent="0.25">
      <c r="B104" s="41">
        <v>27</v>
      </c>
      <c r="C104" s="21"/>
      <c r="D104" s="42" t="s">
        <v>206</v>
      </c>
      <c r="E104" s="21"/>
      <c r="F104" s="21"/>
      <c r="G104" s="21"/>
      <c r="H104" s="21"/>
      <c r="I104" s="21"/>
      <c r="J104" s="21"/>
      <c r="K104" s="21"/>
      <c r="L104" s="21"/>
      <c r="M104" s="42" t="s">
        <v>207</v>
      </c>
      <c r="N104" s="21"/>
      <c r="O104" s="21"/>
      <c r="P104" s="21"/>
      <c r="Q104" s="21"/>
      <c r="R104" s="21"/>
      <c r="S104" s="53"/>
      <c r="T104" s="21"/>
      <c r="U104" s="21"/>
      <c r="V104" s="53">
        <v>260</v>
      </c>
      <c r="W104" s="21"/>
      <c r="X104" s="12" t="s">
        <v>166</v>
      </c>
      <c r="Y104" s="53">
        <f t="shared" si="2"/>
        <v>0</v>
      </c>
      <c r="Z104" s="21"/>
    </row>
    <row r="105" spans="2:26" x14ac:dyDescent="0.25">
      <c r="B105" s="41">
        <v>28</v>
      </c>
      <c r="C105" s="21"/>
      <c r="D105" s="42" t="s">
        <v>208</v>
      </c>
      <c r="E105" s="21"/>
      <c r="F105" s="21"/>
      <c r="G105" s="21"/>
      <c r="H105" s="21"/>
      <c r="I105" s="21"/>
      <c r="J105" s="21"/>
      <c r="K105" s="21"/>
      <c r="L105" s="21"/>
      <c r="M105" s="42" t="s">
        <v>209</v>
      </c>
      <c r="N105" s="21"/>
      <c r="O105" s="21"/>
      <c r="P105" s="21"/>
      <c r="Q105" s="21"/>
      <c r="R105" s="21"/>
      <c r="S105" s="53"/>
      <c r="T105" s="21"/>
      <c r="U105" s="21"/>
      <c r="V105" s="53">
        <v>1</v>
      </c>
      <c r="W105" s="21"/>
      <c r="X105" s="12" t="s">
        <v>169</v>
      </c>
      <c r="Y105" s="53">
        <f t="shared" si="2"/>
        <v>0</v>
      </c>
      <c r="Z105" s="21"/>
    </row>
    <row r="106" spans="2:26" x14ac:dyDescent="0.25">
      <c r="B106" s="41">
        <v>29</v>
      </c>
      <c r="C106" s="21"/>
      <c r="D106" s="42" t="s">
        <v>210</v>
      </c>
      <c r="E106" s="21"/>
      <c r="F106" s="21"/>
      <c r="G106" s="21"/>
      <c r="H106" s="21"/>
      <c r="I106" s="21"/>
      <c r="J106" s="21"/>
      <c r="K106" s="21"/>
      <c r="L106" s="21"/>
      <c r="M106" s="42" t="s">
        <v>211</v>
      </c>
      <c r="N106" s="21"/>
      <c r="O106" s="21"/>
      <c r="P106" s="21"/>
      <c r="Q106" s="21"/>
      <c r="R106" s="21"/>
      <c r="S106" s="53"/>
      <c r="T106" s="21"/>
      <c r="U106" s="21"/>
      <c r="V106" s="53">
        <v>2</v>
      </c>
      <c r="W106" s="21"/>
      <c r="X106" s="12" t="s">
        <v>169</v>
      </c>
      <c r="Y106" s="53">
        <f t="shared" si="2"/>
        <v>0</v>
      </c>
      <c r="Z106" s="21"/>
    </row>
    <row r="107" spans="2:26" x14ac:dyDescent="0.25">
      <c r="B107" s="41">
        <v>30</v>
      </c>
      <c r="C107" s="21"/>
      <c r="D107" s="42" t="s">
        <v>212</v>
      </c>
      <c r="E107" s="21"/>
      <c r="F107" s="21"/>
      <c r="G107" s="21"/>
      <c r="H107" s="21"/>
      <c r="I107" s="21"/>
      <c r="J107" s="21"/>
      <c r="K107" s="21"/>
      <c r="L107" s="21"/>
      <c r="M107" s="42" t="s">
        <v>213</v>
      </c>
      <c r="N107" s="21"/>
      <c r="O107" s="21"/>
      <c r="P107" s="21"/>
      <c r="Q107" s="21"/>
      <c r="R107" s="21"/>
      <c r="S107" s="53"/>
      <c r="T107" s="21"/>
      <c r="U107" s="21"/>
      <c r="V107" s="53">
        <v>16</v>
      </c>
      <c r="W107" s="21"/>
      <c r="X107" s="12" t="s">
        <v>166</v>
      </c>
      <c r="Y107" s="53">
        <f t="shared" si="2"/>
        <v>0</v>
      </c>
      <c r="Z107" s="21"/>
    </row>
    <row r="108" spans="2:26" x14ac:dyDescent="0.25">
      <c r="B108" s="41">
        <v>31</v>
      </c>
      <c r="C108" s="21"/>
      <c r="D108" s="42" t="s">
        <v>214</v>
      </c>
      <c r="E108" s="21"/>
      <c r="F108" s="21"/>
      <c r="G108" s="21"/>
      <c r="H108" s="21"/>
      <c r="I108" s="21"/>
      <c r="J108" s="21"/>
      <c r="K108" s="21"/>
      <c r="L108" s="21"/>
      <c r="M108" s="42" t="s">
        <v>215</v>
      </c>
      <c r="N108" s="21"/>
      <c r="O108" s="21"/>
      <c r="P108" s="21"/>
      <c r="Q108" s="21"/>
      <c r="R108" s="21"/>
      <c r="S108" s="53"/>
      <c r="T108" s="21"/>
      <c r="U108" s="21"/>
      <c r="V108" s="53">
        <v>30</v>
      </c>
      <c r="W108" s="21"/>
      <c r="X108" s="12" t="s">
        <v>166</v>
      </c>
      <c r="Y108" s="53">
        <f t="shared" si="2"/>
        <v>0</v>
      </c>
      <c r="Z108" s="21"/>
    </row>
    <row r="109" spans="2:26" x14ac:dyDescent="0.25">
      <c r="B109" s="41">
        <v>32</v>
      </c>
      <c r="C109" s="21"/>
      <c r="D109" s="42" t="s">
        <v>216</v>
      </c>
      <c r="E109" s="21"/>
      <c r="F109" s="21"/>
      <c r="G109" s="21"/>
      <c r="H109" s="21"/>
      <c r="I109" s="21"/>
      <c r="J109" s="21"/>
      <c r="K109" s="21"/>
      <c r="L109" s="21"/>
      <c r="M109" s="42" t="s">
        <v>217</v>
      </c>
      <c r="N109" s="21"/>
      <c r="O109" s="21"/>
      <c r="P109" s="21"/>
      <c r="Q109" s="21"/>
      <c r="R109" s="21"/>
      <c r="S109" s="53"/>
      <c r="T109" s="21"/>
      <c r="U109" s="21"/>
      <c r="V109" s="53">
        <v>30</v>
      </c>
      <c r="W109" s="21"/>
      <c r="X109" s="12" t="s">
        <v>166</v>
      </c>
      <c r="Y109" s="53">
        <f t="shared" si="2"/>
        <v>0</v>
      </c>
      <c r="Z109" s="21"/>
    </row>
    <row r="110" spans="2:26" x14ac:dyDescent="0.25">
      <c r="B110" s="41">
        <v>33</v>
      </c>
      <c r="C110" s="21"/>
      <c r="D110" s="42" t="s">
        <v>218</v>
      </c>
      <c r="E110" s="21"/>
      <c r="F110" s="21"/>
      <c r="G110" s="21"/>
      <c r="H110" s="21"/>
      <c r="I110" s="21"/>
      <c r="J110" s="21"/>
      <c r="K110" s="21"/>
      <c r="L110" s="21"/>
      <c r="M110" s="42" t="s">
        <v>219</v>
      </c>
      <c r="N110" s="21"/>
      <c r="O110" s="21"/>
      <c r="P110" s="21"/>
      <c r="Q110" s="21"/>
      <c r="R110" s="21"/>
      <c r="S110" s="53"/>
      <c r="T110" s="21"/>
      <c r="U110" s="21"/>
      <c r="V110" s="53">
        <v>2</v>
      </c>
      <c r="W110" s="21"/>
      <c r="X110" s="12" t="s">
        <v>169</v>
      </c>
      <c r="Y110" s="53">
        <f t="shared" si="2"/>
        <v>0</v>
      </c>
      <c r="Z110" s="21"/>
    </row>
    <row r="111" spans="2:26" ht="30" customHeight="1" x14ac:dyDescent="0.25">
      <c r="B111" s="41">
        <v>34</v>
      </c>
      <c r="C111" s="21"/>
      <c r="D111" s="42" t="s">
        <v>220</v>
      </c>
      <c r="E111" s="21"/>
      <c r="F111" s="21"/>
      <c r="G111" s="21"/>
      <c r="H111" s="21"/>
      <c r="I111" s="21"/>
      <c r="J111" s="21"/>
      <c r="K111" s="21"/>
      <c r="L111" s="21"/>
      <c r="M111" s="42" t="s">
        <v>221</v>
      </c>
      <c r="N111" s="21"/>
      <c r="O111" s="21"/>
      <c r="P111" s="21"/>
      <c r="Q111" s="21"/>
      <c r="R111" s="21"/>
      <c r="S111" s="53"/>
      <c r="T111" s="21"/>
      <c r="U111" s="21"/>
      <c r="V111" s="53">
        <v>19</v>
      </c>
      <c r="W111" s="21"/>
      <c r="X111" s="12" t="s">
        <v>169</v>
      </c>
      <c r="Y111" s="53">
        <f t="shared" si="2"/>
        <v>0</v>
      </c>
      <c r="Z111" s="21"/>
    </row>
    <row r="112" spans="2:26" x14ac:dyDescent="0.25">
      <c r="B112" s="41">
        <v>35</v>
      </c>
      <c r="C112" s="21"/>
      <c r="D112" s="42" t="s">
        <v>222</v>
      </c>
      <c r="E112" s="21"/>
      <c r="F112" s="21"/>
      <c r="G112" s="21"/>
      <c r="H112" s="21"/>
      <c r="I112" s="21"/>
      <c r="J112" s="21"/>
      <c r="K112" s="21"/>
      <c r="L112" s="21"/>
      <c r="M112" s="42" t="s">
        <v>223</v>
      </c>
      <c r="N112" s="21"/>
      <c r="O112" s="21"/>
      <c r="P112" s="21"/>
      <c r="Q112" s="21"/>
      <c r="R112" s="21"/>
      <c r="S112" s="53"/>
      <c r="T112" s="21"/>
      <c r="U112" s="21"/>
      <c r="V112" s="53">
        <v>4</v>
      </c>
      <c r="W112" s="21"/>
      <c r="X112" s="12" t="s">
        <v>169</v>
      </c>
      <c r="Y112" s="53">
        <f t="shared" si="2"/>
        <v>0</v>
      </c>
      <c r="Z112" s="21"/>
    </row>
    <row r="113" spans="2:26" x14ac:dyDescent="0.25">
      <c r="B113" s="41">
        <v>36</v>
      </c>
      <c r="C113" s="21"/>
      <c r="D113" s="42" t="s">
        <v>224</v>
      </c>
      <c r="E113" s="21"/>
      <c r="F113" s="21"/>
      <c r="G113" s="21"/>
      <c r="H113" s="21"/>
      <c r="I113" s="21"/>
      <c r="J113" s="21"/>
      <c r="K113" s="21"/>
      <c r="L113" s="21"/>
      <c r="M113" s="42" t="s">
        <v>225</v>
      </c>
      <c r="N113" s="21"/>
      <c r="O113" s="21"/>
      <c r="P113" s="21"/>
      <c r="Q113" s="21"/>
      <c r="R113" s="21"/>
      <c r="S113" s="53"/>
      <c r="T113" s="21"/>
      <c r="U113" s="21"/>
      <c r="V113" s="53">
        <v>165</v>
      </c>
      <c r="W113" s="21"/>
      <c r="X113" s="12" t="s">
        <v>166</v>
      </c>
      <c r="Y113" s="53">
        <f t="shared" si="2"/>
        <v>0</v>
      </c>
      <c r="Z113" s="21"/>
    </row>
    <row r="114" spans="2:26" x14ac:dyDescent="0.25">
      <c r="B114" s="41">
        <v>37</v>
      </c>
      <c r="C114" s="21"/>
      <c r="D114" s="42" t="s">
        <v>226</v>
      </c>
      <c r="E114" s="21"/>
      <c r="F114" s="21"/>
      <c r="G114" s="21"/>
      <c r="H114" s="21"/>
      <c r="I114" s="21"/>
      <c r="J114" s="21"/>
      <c r="K114" s="21"/>
      <c r="L114" s="21"/>
      <c r="M114" s="42" t="s">
        <v>227</v>
      </c>
      <c r="N114" s="21"/>
      <c r="O114" s="21"/>
      <c r="P114" s="21"/>
      <c r="Q114" s="21"/>
      <c r="R114" s="21"/>
      <c r="S114" s="53"/>
      <c r="T114" s="21"/>
      <c r="U114" s="21"/>
      <c r="V114" s="53">
        <v>40</v>
      </c>
      <c r="W114" s="21"/>
      <c r="X114" s="12" t="s">
        <v>166</v>
      </c>
      <c r="Y114" s="53">
        <f t="shared" si="2"/>
        <v>0</v>
      </c>
      <c r="Z114" s="21"/>
    </row>
    <row r="115" spans="2:26" x14ac:dyDescent="0.25">
      <c r="B115" s="41">
        <v>38</v>
      </c>
      <c r="C115" s="21"/>
      <c r="D115" s="42" t="s">
        <v>228</v>
      </c>
      <c r="E115" s="21"/>
      <c r="F115" s="21"/>
      <c r="G115" s="21"/>
      <c r="H115" s="21"/>
      <c r="I115" s="21"/>
      <c r="J115" s="21"/>
      <c r="K115" s="21"/>
      <c r="L115" s="21"/>
      <c r="M115" s="42" t="s">
        <v>229</v>
      </c>
      <c r="N115" s="21"/>
      <c r="O115" s="21"/>
      <c r="P115" s="21"/>
      <c r="Q115" s="21"/>
      <c r="R115" s="21"/>
      <c r="S115" s="53"/>
      <c r="T115" s="21"/>
      <c r="U115" s="21"/>
      <c r="V115" s="53">
        <v>40</v>
      </c>
      <c r="W115" s="21"/>
      <c r="X115" s="12" t="s">
        <v>166</v>
      </c>
      <c r="Y115" s="53">
        <f t="shared" si="2"/>
        <v>0</v>
      </c>
      <c r="Z115" s="21"/>
    </row>
    <row r="116" spans="2:26" x14ac:dyDescent="0.25">
      <c r="B116" s="41">
        <v>39</v>
      </c>
      <c r="C116" s="21"/>
      <c r="D116" s="42" t="s">
        <v>230</v>
      </c>
      <c r="E116" s="21"/>
      <c r="F116" s="21"/>
      <c r="G116" s="21"/>
      <c r="H116" s="21"/>
      <c r="I116" s="21"/>
      <c r="J116" s="21"/>
      <c r="K116" s="21"/>
      <c r="L116" s="21"/>
      <c r="M116" s="42" t="s">
        <v>231</v>
      </c>
      <c r="N116" s="21"/>
      <c r="O116" s="21"/>
      <c r="P116" s="21"/>
      <c r="Q116" s="21"/>
      <c r="R116" s="21"/>
      <c r="S116" s="53"/>
      <c r="T116" s="21"/>
      <c r="U116" s="21"/>
      <c r="V116" s="53">
        <v>30</v>
      </c>
      <c r="W116" s="21"/>
      <c r="X116" s="12" t="s">
        <v>166</v>
      </c>
      <c r="Y116" s="53">
        <f t="shared" si="2"/>
        <v>0</v>
      </c>
      <c r="Z116" s="21"/>
    </row>
    <row r="117" spans="2:26" ht="11.25" customHeight="1" x14ac:dyDescent="0.25"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</row>
    <row r="118" spans="2:26" ht="0" hidden="1" customHeight="1" x14ac:dyDescent="0.25"/>
    <row r="119" spans="2:26" ht="2.85" customHeight="1" x14ac:dyDescent="0.25"/>
    <row r="120" spans="2:26" ht="11.25" customHeight="1" x14ac:dyDescent="0.25">
      <c r="B120" s="22" t="s">
        <v>232</v>
      </c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</row>
    <row r="121" spans="2:26" ht="1.5" customHeight="1" x14ac:dyDescent="0.25"/>
    <row r="122" spans="2:26" ht="11.25" customHeight="1" x14ac:dyDescent="0.25">
      <c r="C122" s="41" t="s">
        <v>149</v>
      </c>
      <c r="D122" s="21"/>
      <c r="F122" s="53">
        <f>SUM(Y78:Z116)</f>
        <v>0</v>
      </c>
      <c r="G122" s="21"/>
      <c r="H122" s="21"/>
      <c r="I122" s="21"/>
      <c r="J122" s="42" t="s">
        <v>150</v>
      </c>
      <c r="K122" s="21"/>
      <c r="L122" s="21"/>
      <c r="M122" s="21"/>
      <c r="N122" s="21"/>
      <c r="O122" s="21"/>
      <c r="P122" s="21"/>
    </row>
    <row r="123" spans="2:26" ht="9.9499999999999993" customHeight="1" x14ac:dyDescent="0.25"/>
    <row r="124" spans="2:26" ht="11.45" customHeight="1" x14ac:dyDescent="0.25"/>
    <row r="125" spans="2:26" ht="2.85" customHeight="1" x14ac:dyDescent="0.25"/>
    <row r="126" spans="2:26" ht="17.100000000000001" customHeight="1" x14ac:dyDescent="0.25">
      <c r="B126" s="49" t="s">
        <v>233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</row>
    <row r="127" spans="2:26" ht="2.85" customHeight="1" x14ac:dyDescent="0.25"/>
    <row r="128" spans="2:26" x14ac:dyDescent="0.25">
      <c r="B128" s="54" t="s">
        <v>48</v>
      </c>
      <c r="C128" s="55"/>
      <c r="D128" s="59" t="s">
        <v>49</v>
      </c>
      <c r="E128" s="55"/>
      <c r="F128" s="55"/>
      <c r="G128" s="55"/>
      <c r="H128" s="55"/>
      <c r="I128" s="55"/>
      <c r="J128" s="55"/>
      <c r="K128" s="55"/>
      <c r="L128" s="55"/>
      <c r="M128" s="59" t="s">
        <v>10</v>
      </c>
      <c r="N128" s="55"/>
      <c r="O128" s="55"/>
      <c r="P128" s="55"/>
      <c r="Q128" s="55"/>
      <c r="R128" s="55"/>
      <c r="S128" s="54" t="s">
        <v>50</v>
      </c>
      <c r="T128" s="55"/>
      <c r="U128" s="55"/>
      <c r="V128" s="54" t="s">
        <v>51</v>
      </c>
      <c r="W128" s="55"/>
      <c r="X128" s="16" t="s">
        <v>52</v>
      </c>
      <c r="Y128" s="54" t="s">
        <v>53</v>
      </c>
      <c r="Z128" s="55"/>
    </row>
    <row r="129" spans="2:26" x14ac:dyDescent="0.25">
      <c r="B129" s="41">
        <v>1</v>
      </c>
      <c r="C129" s="21"/>
      <c r="D129" s="42" t="s">
        <v>152</v>
      </c>
      <c r="E129" s="21"/>
      <c r="F129" s="21"/>
      <c r="G129" s="21"/>
      <c r="H129" s="21"/>
      <c r="I129" s="21"/>
      <c r="J129" s="21"/>
      <c r="K129" s="21"/>
      <c r="L129" s="21"/>
      <c r="M129" s="42" t="s">
        <v>234</v>
      </c>
      <c r="N129" s="21"/>
      <c r="O129" s="21"/>
      <c r="P129" s="21"/>
      <c r="Q129" s="21"/>
      <c r="R129" s="21"/>
      <c r="S129" s="53"/>
      <c r="T129" s="21"/>
      <c r="U129" s="21"/>
      <c r="V129" s="53">
        <v>1</v>
      </c>
      <c r="W129" s="21"/>
      <c r="X129" s="12" t="s">
        <v>64</v>
      </c>
      <c r="Y129" s="53">
        <f>V129*S129</f>
        <v>0</v>
      </c>
      <c r="Z129" s="21"/>
    </row>
    <row r="130" spans="2:26" ht="30" customHeight="1" x14ac:dyDescent="0.25">
      <c r="B130" s="41">
        <v>2</v>
      </c>
      <c r="C130" s="21"/>
      <c r="D130" s="42" t="s">
        <v>155</v>
      </c>
      <c r="E130" s="21"/>
      <c r="F130" s="21"/>
      <c r="G130" s="21"/>
      <c r="H130" s="21"/>
      <c r="I130" s="21"/>
      <c r="J130" s="21"/>
      <c r="K130" s="21"/>
      <c r="L130" s="21"/>
      <c r="M130" s="42" t="s">
        <v>235</v>
      </c>
      <c r="N130" s="21"/>
      <c r="O130" s="21"/>
      <c r="P130" s="21"/>
      <c r="Q130" s="21"/>
      <c r="R130" s="21"/>
      <c r="S130" s="53"/>
      <c r="T130" s="21"/>
      <c r="U130" s="21"/>
      <c r="V130" s="53">
        <v>12</v>
      </c>
      <c r="W130" s="21"/>
      <c r="X130" s="12" t="s">
        <v>64</v>
      </c>
      <c r="Y130" s="53">
        <f t="shared" ref="Y130:Y132" si="3">V130*S130</f>
        <v>0</v>
      </c>
      <c r="Z130" s="21"/>
    </row>
    <row r="131" spans="2:26" ht="30" customHeight="1" x14ac:dyDescent="0.25">
      <c r="B131" s="41">
        <v>3</v>
      </c>
      <c r="C131" s="21"/>
      <c r="D131" s="42" t="s">
        <v>157</v>
      </c>
      <c r="E131" s="21"/>
      <c r="F131" s="21"/>
      <c r="G131" s="21"/>
      <c r="H131" s="21"/>
      <c r="I131" s="21"/>
      <c r="J131" s="21"/>
      <c r="K131" s="21"/>
      <c r="L131" s="21"/>
      <c r="M131" s="42" t="s">
        <v>236</v>
      </c>
      <c r="N131" s="21"/>
      <c r="O131" s="21"/>
      <c r="P131" s="21"/>
      <c r="Q131" s="21"/>
      <c r="R131" s="21"/>
      <c r="S131" s="53"/>
      <c r="T131" s="21"/>
      <c r="U131" s="21"/>
      <c r="V131" s="53">
        <v>3</v>
      </c>
      <c r="W131" s="21"/>
      <c r="X131" s="12" t="s">
        <v>64</v>
      </c>
      <c r="Y131" s="53">
        <f t="shared" si="3"/>
        <v>0</v>
      </c>
      <c r="Z131" s="21"/>
    </row>
    <row r="132" spans="2:26" ht="30" customHeight="1" x14ac:dyDescent="0.25">
      <c r="B132" s="41">
        <v>4</v>
      </c>
      <c r="C132" s="21"/>
      <c r="D132" s="42" t="s">
        <v>159</v>
      </c>
      <c r="E132" s="21"/>
      <c r="F132" s="21"/>
      <c r="G132" s="21"/>
      <c r="H132" s="21"/>
      <c r="I132" s="21"/>
      <c r="J132" s="21"/>
      <c r="K132" s="21"/>
      <c r="L132" s="21"/>
      <c r="M132" s="42" t="s">
        <v>237</v>
      </c>
      <c r="N132" s="21"/>
      <c r="O132" s="21"/>
      <c r="P132" s="21"/>
      <c r="Q132" s="21"/>
      <c r="R132" s="21"/>
      <c r="S132" s="53"/>
      <c r="T132" s="21"/>
      <c r="U132" s="21"/>
      <c r="V132" s="53">
        <v>1</v>
      </c>
      <c r="W132" s="21"/>
      <c r="X132" s="12" t="s">
        <v>154</v>
      </c>
      <c r="Y132" s="53">
        <f t="shared" si="3"/>
        <v>0</v>
      </c>
      <c r="Z132" s="21"/>
    </row>
    <row r="133" spans="2:26" ht="11.25" customHeight="1" x14ac:dyDescent="0.25">
      <c r="B133" s="54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</row>
    <row r="134" spans="2:26" ht="0" hidden="1" customHeight="1" x14ac:dyDescent="0.25"/>
    <row r="135" spans="2:26" ht="2.85" customHeight="1" x14ac:dyDescent="0.25"/>
    <row r="136" spans="2:26" ht="11.25" customHeight="1" x14ac:dyDescent="0.25">
      <c r="B136" s="22" t="s">
        <v>238</v>
      </c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</row>
    <row r="137" spans="2:26" ht="1.5" customHeight="1" x14ac:dyDescent="0.25"/>
    <row r="138" spans="2:26" ht="11.25" customHeight="1" x14ac:dyDescent="0.25">
      <c r="C138" s="41" t="s">
        <v>149</v>
      </c>
      <c r="D138" s="21"/>
      <c r="F138" s="53">
        <f>SUM(Y129:Z132)</f>
        <v>0</v>
      </c>
      <c r="G138" s="21"/>
      <c r="H138" s="21"/>
      <c r="I138" s="21"/>
      <c r="J138" s="21"/>
      <c r="L138" s="42" t="s">
        <v>150</v>
      </c>
      <c r="M138" s="21"/>
      <c r="N138" s="21"/>
      <c r="O138" s="21"/>
      <c r="P138" s="21"/>
      <c r="Q138" s="21"/>
    </row>
    <row r="139" spans="2:26" ht="9.9499999999999993" customHeight="1" x14ac:dyDescent="0.25"/>
    <row r="140" spans="2:26" ht="11.45" customHeight="1" x14ac:dyDescent="0.25"/>
    <row r="141" spans="2:26" ht="2.85" customHeight="1" x14ac:dyDescent="0.25"/>
    <row r="142" spans="2:26" ht="0" hidden="1" customHeight="1" x14ac:dyDescent="0.25"/>
    <row r="143" spans="2:26" ht="17.100000000000001" customHeight="1" x14ac:dyDescent="0.25">
      <c r="B143" s="49" t="s">
        <v>239</v>
      </c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</row>
    <row r="144" spans="2:26" ht="2.85" customHeight="1" x14ac:dyDescent="0.25"/>
    <row r="145" spans="2:26" x14ac:dyDescent="0.25">
      <c r="B145" s="57" t="s">
        <v>48</v>
      </c>
      <c r="C145" s="55"/>
      <c r="D145" s="58" t="s">
        <v>49</v>
      </c>
      <c r="E145" s="55"/>
      <c r="F145" s="55"/>
      <c r="G145" s="55"/>
      <c r="H145" s="55"/>
      <c r="I145" s="55"/>
      <c r="J145" s="55"/>
      <c r="K145" s="55"/>
      <c r="L145" s="55"/>
      <c r="M145" s="58" t="s">
        <v>10</v>
      </c>
      <c r="N145" s="55"/>
      <c r="O145" s="55"/>
      <c r="P145" s="55"/>
      <c r="Q145" s="55"/>
      <c r="R145" s="55"/>
      <c r="S145" s="57" t="s">
        <v>50</v>
      </c>
      <c r="T145" s="55"/>
      <c r="U145" s="55"/>
      <c r="V145" s="57" t="s">
        <v>51</v>
      </c>
      <c r="W145" s="55"/>
      <c r="X145" s="15" t="s">
        <v>52</v>
      </c>
      <c r="Y145" s="57" t="s">
        <v>53</v>
      </c>
      <c r="Z145" s="55"/>
    </row>
    <row r="146" spans="2:26" ht="30" customHeight="1" x14ac:dyDescent="0.25">
      <c r="B146" s="56">
        <v>1</v>
      </c>
      <c r="C146" s="21"/>
      <c r="D146" s="42" t="s">
        <v>15</v>
      </c>
      <c r="E146" s="21"/>
      <c r="F146" s="21"/>
      <c r="G146" s="21"/>
      <c r="H146" s="21"/>
      <c r="I146" s="21"/>
      <c r="J146" s="21"/>
      <c r="K146" s="21"/>
      <c r="L146" s="21"/>
      <c r="M146" s="42" t="s">
        <v>240</v>
      </c>
      <c r="N146" s="21"/>
      <c r="O146" s="21"/>
      <c r="P146" s="21"/>
      <c r="Q146" s="21"/>
      <c r="R146" s="21"/>
      <c r="S146" s="53"/>
      <c r="T146" s="21"/>
      <c r="U146" s="21"/>
      <c r="V146" s="53">
        <v>40</v>
      </c>
      <c r="W146" s="21"/>
      <c r="X146" s="12" t="s">
        <v>241</v>
      </c>
      <c r="Y146" s="53">
        <f>V146*S146</f>
        <v>0</v>
      </c>
      <c r="Z146" s="21"/>
    </row>
    <row r="147" spans="2:26" x14ac:dyDescent="0.25">
      <c r="B147" s="56">
        <v>2</v>
      </c>
      <c r="C147" s="21"/>
      <c r="D147" s="42" t="s">
        <v>15</v>
      </c>
      <c r="E147" s="21"/>
      <c r="F147" s="21"/>
      <c r="G147" s="21"/>
      <c r="H147" s="21"/>
      <c r="I147" s="21"/>
      <c r="J147" s="21"/>
      <c r="K147" s="21"/>
      <c r="L147" s="21"/>
      <c r="M147" s="42" t="s">
        <v>242</v>
      </c>
      <c r="N147" s="21"/>
      <c r="O147" s="21"/>
      <c r="P147" s="21"/>
      <c r="Q147" s="21"/>
      <c r="R147" s="21"/>
      <c r="S147" s="53"/>
      <c r="T147" s="21"/>
      <c r="U147" s="21"/>
      <c r="V147" s="53">
        <v>8</v>
      </c>
      <c r="W147" s="21"/>
      <c r="X147" s="12" t="s">
        <v>241</v>
      </c>
      <c r="Y147" s="53">
        <f t="shared" ref="Y147:Y152" si="4">V147*S147</f>
        <v>0</v>
      </c>
      <c r="Z147" s="21"/>
    </row>
    <row r="148" spans="2:26" x14ac:dyDescent="0.25">
      <c r="B148" s="56">
        <v>3</v>
      </c>
      <c r="C148" s="21"/>
      <c r="D148" s="42" t="s">
        <v>15</v>
      </c>
      <c r="E148" s="21"/>
      <c r="F148" s="21"/>
      <c r="G148" s="21"/>
      <c r="H148" s="21"/>
      <c r="I148" s="21"/>
      <c r="J148" s="21"/>
      <c r="K148" s="21"/>
      <c r="L148" s="21"/>
      <c r="M148" s="42" t="s">
        <v>243</v>
      </c>
      <c r="N148" s="21"/>
      <c r="O148" s="21"/>
      <c r="P148" s="21"/>
      <c r="Q148" s="21"/>
      <c r="R148" s="21"/>
      <c r="S148" s="53"/>
      <c r="T148" s="21"/>
      <c r="U148" s="21"/>
      <c r="V148" s="53">
        <v>16</v>
      </c>
      <c r="W148" s="21"/>
      <c r="X148" s="12" t="s">
        <v>241</v>
      </c>
      <c r="Y148" s="53">
        <f t="shared" si="4"/>
        <v>0</v>
      </c>
      <c r="Z148" s="21"/>
    </row>
    <row r="149" spans="2:26" x14ac:dyDescent="0.25">
      <c r="B149" s="56">
        <v>4</v>
      </c>
      <c r="C149" s="21"/>
      <c r="D149" s="42" t="s">
        <v>15</v>
      </c>
      <c r="E149" s="21"/>
      <c r="F149" s="21"/>
      <c r="G149" s="21"/>
      <c r="H149" s="21"/>
      <c r="I149" s="21"/>
      <c r="J149" s="21"/>
      <c r="K149" s="21"/>
      <c r="L149" s="21"/>
      <c r="M149" s="42" t="s">
        <v>244</v>
      </c>
      <c r="N149" s="21"/>
      <c r="O149" s="21"/>
      <c r="P149" s="21"/>
      <c r="Q149" s="21"/>
      <c r="R149" s="21"/>
      <c r="S149" s="53"/>
      <c r="T149" s="21"/>
      <c r="U149" s="21"/>
      <c r="V149" s="53">
        <v>20</v>
      </c>
      <c r="W149" s="21"/>
      <c r="X149" s="12" t="s">
        <v>241</v>
      </c>
      <c r="Y149" s="53">
        <f t="shared" si="4"/>
        <v>0</v>
      </c>
      <c r="Z149" s="21"/>
    </row>
    <row r="150" spans="2:26" x14ac:dyDescent="0.25">
      <c r="B150" s="56">
        <v>5</v>
      </c>
      <c r="C150" s="21"/>
      <c r="D150" s="42" t="s">
        <v>15</v>
      </c>
      <c r="E150" s="21"/>
      <c r="F150" s="21"/>
      <c r="G150" s="21"/>
      <c r="H150" s="21"/>
      <c r="I150" s="21"/>
      <c r="J150" s="21"/>
      <c r="K150" s="21"/>
      <c r="L150" s="21"/>
      <c r="M150" s="42" t="s">
        <v>245</v>
      </c>
      <c r="N150" s="21"/>
      <c r="O150" s="21"/>
      <c r="P150" s="21"/>
      <c r="Q150" s="21"/>
      <c r="R150" s="21"/>
      <c r="S150" s="53"/>
      <c r="T150" s="21"/>
      <c r="U150" s="21"/>
      <c r="V150" s="53">
        <v>8</v>
      </c>
      <c r="W150" s="21"/>
      <c r="X150" s="12" t="s">
        <v>241</v>
      </c>
      <c r="Y150" s="53">
        <f t="shared" si="4"/>
        <v>0</v>
      </c>
      <c r="Z150" s="21"/>
    </row>
    <row r="151" spans="2:26" x14ac:dyDescent="0.25">
      <c r="B151" s="56">
        <v>6</v>
      </c>
      <c r="C151" s="21"/>
      <c r="D151" s="42" t="s">
        <v>15</v>
      </c>
      <c r="E151" s="21"/>
      <c r="F151" s="21"/>
      <c r="G151" s="21"/>
      <c r="H151" s="21"/>
      <c r="I151" s="21"/>
      <c r="J151" s="21"/>
      <c r="K151" s="21"/>
      <c r="L151" s="21"/>
      <c r="M151" s="42" t="s">
        <v>246</v>
      </c>
      <c r="N151" s="21"/>
      <c r="O151" s="21"/>
      <c r="P151" s="21"/>
      <c r="Q151" s="21"/>
      <c r="R151" s="21"/>
      <c r="S151" s="53"/>
      <c r="T151" s="21"/>
      <c r="U151" s="21"/>
      <c r="V151" s="53">
        <v>40</v>
      </c>
      <c r="W151" s="21"/>
      <c r="X151" s="12" t="s">
        <v>241</v>
      </c>
      <c r="Y151" s="53">
        <f t="shared" si="4"/>
        <v>0</v>
      </c>
      <c r="Z151" s="21"/>
    </row>
    <row r="152" spans="2:26" x14ac:dyDescent="0.25">
      <c r="B152" s="56">
        <v>7</v>
      </c>
      <c r="C152" s="21"/>
      <c r="D152" s="42" t="s">
        <v>15</v>
      </c>
      <c r="E152" s="21"/>
      <c r="F152" s="21"/>
      <c r="G152" s="21"/>
      <c r="H152" s="21"/>
      <c r="I152" s="21"/>
      <c r="J152" s="21"/>
      <c r="K152" s="21"/>
      <c r="L152" s="21"/>
      <c r="M152" s="42" t="s">
        <v>247</v>
      </c>
      <c r="N152" s="21"/>
      <c r="O152" s="21"/>
      <c r="P152" s="21"/>
      <c r="Q152" s="21"/>
      <c r="R152" s="21"/>
      <c r="S152" s="53"/>
      <c r="T152" s="21"/>
      <c r="U152" s="21"/>
      <c r="V152" s="53">
        <v>8</v>
      </c>
      <c r="W152" s="21"/>
      <c r="X152" s="12" t="s">
        <v>241</v>
      </c>
      <c r="Y152" s="53">
        <f t="shared" si="4"/>
        <v>0</v>
      </c>
      <c r="Z152" s="21"/>
    </row>
    <row r="153" spans="2:26" ht="11.25" customHeight="1" x14ac:dyDescent="0.25">
      <c r="B153" s="54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</row>
    <row r="154" spans="2:26" ht="0" hidden="1" customHeight="1" x14ac:dyDescent="0.25"/>
    <row r="155" spans="2:26" ht="2.85" customHeight="1" x14ac:dyDescent="0.25"/>
    <row r="156" spans="2:26" ht="11.25" customHeight="1" x14ac:dyDescent="0.25">
      <c r="B156" s="22" t="s">
        <v>248</v>
      </c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spans="2:26" ht="1.5" customHeight="1" x14ac:dyDescent="0.25"/>
    <row r="158" spans="2:26" ht="11.25" customHeight="1" x14ac:dyDescent="0.25">
      <c r="C158" s="41" t="s">
        <v>149</v>
      </c>
      <c r="D158" s="21"/>
      <c r="F158" s="53">
        <f>SUM(Y146:Z152)</f>
        <v>0</v>
      </c>
      <c r="G158" s="21"/>
      <c r="H158" s="21"/>
      <c r="I158" s="21"/>
      <c r="J158" s="42" t="s">
        <v>150</v>
      </c>
      <c r="K158" s="21"/>
      <c r="L158" s="21"/>
      <c r="M158" s="21"/>
      <c r="N158" s="21"/>
      <c r="O158" s="21"/>
      <c r="P158" s="21"/>
    </row>
    <row r="159" spans="2:26" ht="12.75" customHeight="1" x14ac:dyDescent="0.25"/>
    <row r="160" spans="2:26" ht="0" hidden="1" customHeight="1" x14ac:dyDescent="0.25"/>
  </sheetData>
  <mergeCells count="605">
    <mergeCell ref="B10:Z10"/>
    <mergeCell ref="B12:C12"/>
    <mergeCell ref="D12:L12"/>
    <mergeCell ref="M12:R12"/>
    <mergeCell ref="S12:U12"/>
    <mergeCell ref="V12:W12"/>
    <mergeCell ref="Y12:Z12"/>
    <mergeCell ref="O1:S2"/>
    <mergeCell ref="W1:AB1"/>
    <mergeCell ref="N3:T3"/>
    <mergeCell ref="G4:Y4"/>
    <mergeCell ref="A7:AA7"/>
    <mergeCell ref="Y13:Z13"/>
    <mergeCell ref="B14:C14"/>
    <mergeCell ref="D14:L14"/>
    <mergeCell ref="M14:R14"/>
    <mergeCell ref="S14:U14"/>
    <mergeCell ref="V14:W14"/>
    <mergeCell ref="Y14:Z14"/>
    <mergeCell ref="B13:C13"/>
    <mergeCell ref="D13:L13"/>
    <mergeCell ref="M13:R13"/>
    <mergeCell ref="S13:U13"/>
    <mergeCell ref="V13:W13"/>
    <mergeCell ref="Y15:Z15"/>
    <mergeCell ref="B16:C16"/>
    <mergeCell ref="D16:L16"/>
    <mergeCell ref="M16:R16"/>
    <mergeCell ref="S16:U16"/>
    <mergeCell ref="V16:W16"/>
    <mergeCell ref="Y16:Z16"/>
    <mergeCell ref="B15:C15"/>
    <mergeCell ref="D15:L15"/>
    <mergeCell ref="M15:R15"/>
    <mergeCell ref="S15:U15"/>
    <mergeCell ref="V15:W15"/>
    <mergeCell ref="Y17:Z17"/>
    <mergeCell ref="B18:C18"/>
    <mergeCell ref="D18:L18"/>
    <mergeCell ref="M18:R18"/>
    <mergeCell ref="S18:U18"/>
    <mergeCell ref="V18:W18"/>
    <mergeCell ref="Y18:Z18"/>
    <mergeCell ref="B17:C17"/>
    <mergeCell ref="D17:L17"/>
    <mergeCell ref="M17:R17"/>
    <mergeCell ref="S17:U17"/>
    <mergeCell ref="V17:W17"/>
    <mergeCell ref="Y19:Z19"/>
    <mergeCell ref="B20:C20"/>
    <mergeCell ref="D20:L20"/>
    <mergeCell ref="M20:R20"/>
    <mergeCell ref="S20:U20"/>
    <mergeCell ref="V20:W20"/>
    <mergeCell ref="Y20:Z20"/>
    <mergeCell ref="B19:C19"/>
    <mergeCell ref="D19:L19"/>
    <mergeCell ref="M19:R19"/>
    <mergeCell ref="S19:U19"/>
    <mergeCell ref="V19:W19"/>
    <mergeCell ref="Y21:Z21"/>
    <mergeCell ref="B22:C22"/>
    <mergeCell ref="D22:L22"/>
    <mergeCell ref="M22:R22"/>
    <mergeCell ref="S22:U22"/>
    <mergeCell ref="V22:W22"/>
    <mergeCell ref="Y22:Z22"/>
    <mergeCell ref="B21:C21"/>
    <mergeCell ref="D21:L21"/>
    <mergeCell ref="M21:R21"/>
    <mergeCell ref="S21:U21"/>
    <mergeCell ref="V21:W21"/>
    <mergeCell ref="Y23:Z23"/>
    <mergeCell ref="B24:C24"/>
    <mergeCell ref="D24:L24"/>
    <mergeCell ref="M24:R24"/>
    <mergeCell ref="S24:U24"/>
    <mergeCell ref="V24:W24"/>
    <mergeCell ref="Y24:Z24"/>
    <mergeCell ref="B23:C23"/>
    <mergeCell ref="D23:L23"/>
    <mergeCell ref="M23:R23"/>
    <mergeCell ref="S23:U23"/>
    <mergeCell ref="V23:W23"/>
    <mergeCell ref="Y25:Z25"/>
    <mergeCell ref="B26:C26"/>
    <mergeCell ref="D26:L26"/>
    <mergeCell ref="M26:R26"/>
    <mergeCell ref="S26:U26"/>
    <mergeCell ref="V26:W26"/>
    <mergeCell ref="Y26:Z26"/>
    <mergeCell ref="B25:C25"/>
    <mergeCell ref="D25:L25"/>
    <mergeCell ref="M25:R25"/>
    <mergeCell ref="S25:U25"/>
    <mergeCell ref="V25:W25"/>
    <mergeCell ref="Y27:Z27"/>
    <mergeCell ref="B28:C28"/>
    <mergeCell ref="D28:L28"/>
    <mergeCell ref="M28:R28"/>
    <mergeCell ref="S28:U28"/>
    <mergeCell ref="V28:W28"/>
    <mergeCell ref="Y28:Z28"/>
    <mergeCell ref="B27:C27"/>
    <mergeCell ref="D27:L27"/>
    <mergeCell ref="M27:R27"/>
    <mergeCell ref="S27:U27"/>
    <mergeCell ref="V27:W27"/>
    <mergeCell ref="Y29:Z29"/>
    <mergeCell ref="B30:C30"/>
    <mergeCell ref="D30:L30"/>
    <mergeCell ref="M30:R30"/>
    <mergeCell ref="S30:U30"/>
    <mergeCell ref="V30:W30"/>
    <mergeCell ref="Y30:Z30"/>
    <mergeCell ref="B29:C29"/>
    <mergeCell ref="D29:L29"/>
    <mergeCell ref="M29:R29"/>
    <mergeCell ref="S29:U29"/>
    <mergeCell ref="V29:W29"/>
    <mergeCell ref="Y31:Z31"/>
    <mergeCell ref="B32:C32"/>
    <mergeCell ref="D32:L32"/>
    <mergeCell ref="M32:R32"/>
    <mergeCell ref="S32:U32"/>
    <mergeCell ref="V32:W32"/>
    <mergeCell ref="Y32:Z32"/>
    <mergeCell ref="B31:C31"/>
    <mergeCell ref="D31:L31"/>
    <mergeCell ref="M31:R31"/>
    <mergeCell ref="S31:U31"/>
    <mergeCell ref="V31:W31"/>
    <mergeCell ref="Y33:Z33"/>
    <mergeCell ref="B34:C34"/>
    <mergeCell ref="D34:L34"/>
    <mergeCell ref="M34:R34"/>
    <mergeCell ref="S34:U34"/>
    <mergeCell ref="V34:W34"/>
    <mergeCell ref="Y34:Z34"/>
    <mergeCell ref="B33:C33"/>
    <mergeCell ref="D33:L33"/>
    <mergeCell ref="M33:R33"/>
    <mergeCell ref="S33:U33"/>
    <mergeCell ref="V33:W33"/>
    <mergeCell ref="Y35:Z35"/>
    <mergeCell ref="B36:C36"/>
    <mergeCell ref="D36:L36"/>
    <mergeCell ref="M36:R36"/>
    <mergeCell ref="S36:U36"/>
    <mergeCell ref="V36:W36"/>
    <mergeCell ref="Y36:Z36"/>
    <mergeCell ref="B35:C35"/>
    <mergeCell ref="D35:L35"/>
    <mergeCell ref="M35:R35"/>
    <mergeCell ref="S35:U35"/>
    <mergeCell ref="V35:W35"/>
    <mergeCell ref="Y37:Z37"/>
    <mergeCell ref="B38:C38"/>
    <mergeCell ref="D38:L38"/>
    <mergeCell ref="M38:R38"/>
    <mergeCell ref="S38:U38"/>
    <mergeCell ref="V38:W38"/>
    <mergeCell ref="Y38:Z38"/>
    <mergeCell ref="B37:C37"/>
    <mergeCell ref="D37:L37"/>
    <mergeCell ref="M37:R37"/>
    <mergeCell ref="S37:U37"/>
    <mergeCell ref="V37:W37"/>
    <mergeCell ref="Y39:Z39"/>
    <mergeCell ref="B40:C40"/>
    <mergeCell ref="D40:L40"/>
    <mergeCell ref="M40:R40"/>
    <mergeCell ref="S40:U40"/>
    <mergeCell ref="V40:W40"/>
    <mergeCell ref="Y40:Z40"/>
    <mergeCell ref="B39:C39"/>
    <mergeCell ref="D39:L39"/>
    <mergeCell ref="M39:R39"/>
    <mergeCell ref="S39:U39"/>
    <mergeCell ref="V39:W39"/>
    <mergeCell ref="Y41:Z41"/>
    <mergeCell ref="B42:C42"/>
    <mergeCell ref="D42:L42"/>
    <mergeCell ref="M42:R42"/>
    <mergeCell ref="S42:U42"/>
    <mergeCell ref="V42:W42"/>
    <mergeCell ref="Y42:Z42"/>
    <mergeCell ref="B41:C41"/>
    <mergeCell ref="D41:L41"/>
    <mergeCell ref="M41:R41"/>
    <mergeCell ref="S41:U41"/>
    <mergeCell ref="V41:W41"/>
    <mergeCell ref="Y43:Z43"/>
    <mergeCell ref="B44:C44"/>
    <mergeCell ref="D44:L44"/>
    <mergeCell ref="M44:R44"/>
    <mergeCell ref="S44:U44"/>
    <mergeCell ref="V44:W44"/>
    <mergeCell ref="Y44:Z44"/>
    <mergeCell ref="B43:C43"/>
    <mergeCell ref="D43:L43"/>
    <mergeCell ref="M43:R43"/>
    <mergeCell ref="S43:U43"/>
    <mergeCell ref="V43:W43"/>
    <mergeCell ref="Y45:Z45"/>
    <mergeCell ref="B46:C46"/>
    <mergeCell ref="D46:L46"/>
    <mergeCell ref="M46:R46"/>
    <mergeCell ref="S46:U46"/>
    <mergeCell ref="V46:W46"/>
    <mergeCell ref="Y46:Z46"/>
    <mergeCell ref="B45:C45"/>
    <mergeCell ref="D45:L45"/>
    <mergeCell ref="M45:R45"/>
    <mergeCell ref="S45:U45"/>
    <mergeCell ref="V45:W45"/>
    <mergeCell ref="Y47:Z47"/>
    <mergeCell ref="B48:C48"/>
    <mergeCell ref="D48:L48"/>
    <mergeCell ref="M48:R48"/>
    <mergeCell ref="S48:U48"/>
    <mergeCell ref="V48:W48"/>
    <mergeCell ref="Y48:Z48"/>
    <mergeCell ref="B47:C47"/>
    <mergeCell ref="D47:L47"/>
    <mergeCell ref="M47:R47"/>
    <mergeCell ref="S47:U47"/>
    <mergeCell ref="V47:W47"/>
    <mergeCell ref="B58:Z58"/>
    <mergeCell ref="B60:C60"/>
    <mergeCell ref="D60:L60"/>
    <mergeCell ref="M60:R60"/>
    <mergeCell ref="S60:U60"/>
    <mergeCell ref="V60:W60"/>
    <mergeCell ref="Y60:Z60"/>
    <mergeCell ref="B49:Z49"/>
    <mergeCell ref="B51:Z51"/>
    <mergeCell ref="C53:D53"/>
    <mergeCell ref="F53:I53"/>
    <mergeCell ref="J53:P53"/>
    <mergeCell ref="Y61:Z61"/>
    <mergeCell ref="B62:C62"/>
    <mergeCell ref="D62:L62"/>
    <mergeCell ref="M62:R62"/>
    <mergeCell ref="S62:U62"/>
    <mergeCell ref="V62:W62"/>
    <mergeCell ref="Y62:Z62"/>
    <mergeCell ref="B61:C61"/>
    <mergeCell ref="D61:L61"/>
    <mergeCell ref="M61:R61"/>
    <mergeCell ref="S61:U61"/>
    <mergeCell ref="V61:W61"/>
    <mergeCell ref="Y63:Z63"/>
    <mergeCell ref="B64:C64"/>
    <mergeCell ref="D64:L64"/>
    <mergeCell ref="M64:R64"/>
    <mergeCell ref="S64:U64"/>
    <mergeCell ref="V64:W64"/>
    <mergeCell ref="Y64:Z64"/>
    <mergeCell ref="B63:C63"/>
    <mergeCell ref="D63:L63"/>
    <mergeCell ref="M63:R63"/>
    <mergeCell ref="S63:U63"/>
    <mergeCell ref="V63:W63"/>
    <mergeCell ref="B75:Z75"/>
    <mergeCell ref="B77:C77"/>
    <mergeCell ref="D77:L77"/>
    <mergeCell ref="M77:R77"/>
    <mergeCell ref="S77:U77"/>
    <mergeCell ref="V77:W77"/>
    <mergeCell ref="Y77:Z77"/>
    <mergeCell ref="B65:Z65"/>
    <mergeCell ref="B68:Z68"/>
    <mergeCell ref="C70:D70"/>
    <mergeCell ref="F70:I70"/>
    <mergeCell ref="J70:P70"/>
    <mergeCell ref="Y78:Z78"/>
    <mergeCell ref="B79:C79"/>
    <mergeCell ref="D79:L79"/>
    <mergeCell ref="M79:R79"/>
    <mergeCell ref="S79:U79"/>
    <mergeCell ref="V79:W79"/>
    <mergeCell ref="Y79:Z79"/>
    <mergeCell ref="B78:C78"/>
    <mergeCell ref="D78:L78"/>
    <mergeCell ref="M78:R78"/>
    <mergeCell ref="S78:U78"/>
    <mergeCell ref="V78:W78"/>
    <mergeCell ref="Y80:Z80"/>
    <mergeCell ref="B81:C81"/>
    <mergeCell ref="D81:L81"/>
    <mergeCell ref="M81:R81"/>
    <mergeCell ref="S81:U81"/>
    <mergeCell ref="V81:W81"/>
    <mergeCell ref="Y81:Z81"/>
    <mergeCell ref="B80:C80"/>
    <mergeCell ref="D80:L80"/>
    <mergeCell ref="M80:R80"/>
    <mergeCell ref="S80:U80"/>
    <mergeCell ref="V80:W80"/>
    <mergeCell ref="Y82:Z82"/>
    <mergeCell ref="B83:C83"/>
    <mergeCell ref="D83:L83"/>
    <mergeCell ref="M83:R83"/>
    <mergeCell ref="S83:U83"/>
    <mergeCell ref="V83:W83"/>
    <mergeCell ref="Y83:Z83"/>
    <mergeCell ref="B82:C82"/>
    <mergeCell ref="D82:L82"/>
    <mergeCell ref="M82:R82"/>
    <mergeCell ref="S82:U82"/>
    <mergeCell ref="V82:W82"/>
    <mergeCell ref="Y84:Z84"/>
    <mergeCell ref="B85:C85"/>
    <mergeCell ref="D85:L85"/>
    <mergeCell ref="M85:R85"/>
    <mergeCell ref="S85:U85"/>
    <mergeCell ref="V85:W85"/>
    <mergeCell ref="Y85:Z85"/>
    <mergeCell ref="B84:C84"/>
    <mergeCell ref="D84:L84"/>
    <mergeCell ref="M84:R84"/>
    <mergeCell ref="S84:U84"/>
    <mergeCell ref="V84:W84"/>
    <mergeCell ref="Y86:Z86"/>
    <mergeCell ref="B87:C87"/>
    <mergeCell ref="D87:L87"/>
    <mergeCell ref="M87:R87"/>
    <mergeCell ref="S87:U87"/>
    <mergeCell ref="V87:W87"/>
    <mergeCell ref="Y87:Z87"/>
    <mergeCell ref="B86:C86"/>
    <mergeCell ref="D86:L86"/>
    <mergeCell ref="M86:R86"/>
    <mergeCell ref="S86:U86"/>
    <mergeCell ref="V86:W86"/>
    <mergeCell ref="Y88:Z88"/>
    <mergeCell ref="B89:C89"/>
    <mergeCell ref="D89:L89"/>
    <mergeCell ref="M89:R89"/>
    <mergeCell ref="S89:U89"/>
    <mergeCell ref="V89:W89"/>
    <mergeCell ref="Y89:Z89"/>
    <mergeCell ref="B88:C88"/>
    <mergeCell ref="D88:L88"/>
    <mergeCell ref="M88:R88"/>
    <mergeCell ref="S88:U88"/>
    <mergeCell ref="V88:W88"/>
    <mergeCell ref="Y90:Z90"/>
    <mergeCell ref="B91:C91"/>
    <mergeCell ref="D91:L91"/>
    <mergeCell ref="M91:R91"/>
    <mergeCell ref="S91:U91"/>
    <mergeCell ref="V91:W91"/>
    <mergeCell ref="Y91:Z91"/>
    <mergeCell ref="B90:C90"/>
    <mergeCell ref="D90:L90"/>
    <mergeCell ref="M90:R90"/>
    <mergeCell ref="S90:U90"/>
    <mergeCell ref="V90:W90"/>
    <mergeCell ref="Y92:Z92"/>
    <mergeCell ref="B93:C93"/>
    <mergeCell ref="D93:L93"/>
    <mergeCell ref="M93:R93"/>
    <mergeCell ref="S93:U93"/>
    <mergeCell ref="V93:W93"/>
    <mergeCell ref="Y93:Z93"/>
    <mergeCell ref="B92:C92"/>
    <mergeCell ref="D92:L92"/>
    <mergeCell ref="M92:R92"/>
    <mergeCell ref="S92:U92"/>
    <mergeCell ref="V92:W92"/>
    <mergeCell ref="Y94:Z94"/>
    <mergeCell ref="B95:C95"/>
    <mergeCell ref="D95:L95"/>
    <mergeCell ref="M95:R95"/>
    <mergeCell ref="S95:U95"/>
    <mergeCell ref="V95:W95"/>
    <mergeCell ref="Y95:Z95"/>
    <mergeCell ref="B94:C94"/>
    <mergeCell ref="D94:L94"/>
    <mergeCell ref="M94:R94"/>
    <mergeCell ref="S94:U94"/>
    <mergeCell ref="V94:W94"/>
    <mergeCell ref="Y96:Z96"/>
    <mergeCell ref="B97:C97"/>
    <mergeCell ref="D97:L97"/>
    <mergeCell ref="M97:R97"/>
    <mergeCell ref="S97:U97"/>
    <mergeCell ref="V97:W97"/>
    <mergeCell ref="Y97:Z97"/>
    <mergeCell ref="B96:C96"/>
    <mergeCell ref="D96:L96"/>
    <mergeCell ref="M96:R96"/>
    <mergeCell ref="S96:U96"/>
    <mergeCell ref="V96:W96"/>
    <mergeCell ref="Y98:Z98"/>
    <mergeCell ref="B99:C99"/>
    <mergeCell ref="D99:L99"/>
    <mergeCell ref="M99:R99"/>
    <mergeCell ref="S99:U99"/>
    <mergeCell ref="V99:W99"/>
    <mergeCell ref="Y99:Z99"/>
    <mergeCell ref="B98:C98"/>
    <mergeCell ref="D98:L98"/>
    <mergeCell ref="M98:R98"/>
    <mergeCell ref="S98:U98"/>
    <mergeCell ref="V98:W98"/>
    <mergeCell ref="Y100:Z100"/>
    <mergeCell ref="B101:C101"/>
    <mergeCell ref="D101:L101"/>
    <mergeCell ref="M101:R101"/>
    <mergeCell ref="S101:U101"/>
    <mergeCell ref="V101:W101"/>
    <mergeCell ref="Y101:Z101"/>
    <mergeCell ref="B100:C100"/>
    <mergeCell ref="D100:L100"/>
    <mergeCell ref="M100:R100"/>
    <mergeCell ref="S100:U100"/>
    <mergeCell ref="V100:W100"/>
    <mergeCell ref="Y102:Z102"/>
    <mergeCell ref="B103:C103"/>
    <mergeCell ref="D103:L103"/>
    <mergeCell ref="M103:R103"/>
    <mergeCell ref="S103:U103"/>
    <mergeCell ref="V103:W103"/>
    <mergeCell ref="Y103:Z103"/>
    <mergeCell ref="B102:C102"/>
    <mergeCell ref="D102:L102"/>
    <mergeCell ref="M102:R102"/>
    <mergeCell ref="S102:U102"/>
    <mergeCell ref="V102:W102"/>
    <mergeCell ref="Y104:Z104"/>
    <mergeCell ref="B105:C105"/>
    <mergeCell ref="D105:L105"/>
    <mergeCell ref="M105:R105"/>
    <mergeCell ref="S105:U105"/>
    <mergeCell ref="V105:W105"/>
    <mergeCell ref="Y105:Z105"/>
    <mergeCell ref="B104:C104"/>
    <mergeCell ref="D104:L104"/>
    <mergeCell ref="M104:R104"/>
    <mergeCell ref="S104:U104"/>
    <mergeCell ref="V104:W104"/>
    <mergeCell ref="Y106:Z106"/>
    <mergeCell ref="B107:C107"/>
    <mergeCell ref="D107:L107"/>
    <mergeCell ref="M107:R107"/>
    <mergeCell ref="S107:U107"/>
    <mergeCell ref="V107:W107"/>
    <mergeCell ref="Y107:Z107"/>
    <mergeCell ref="B106:C106"/>
    <mergeCell ref="D106:L106"/>
    <mergeCell ref="M106:R106"/>
    <mergeCell ref="S106:U106"/>
    <mergeCell ref="V106:W106"/>
    <mergeCell ref="Y108:Z108"/>
    <mergeCell ref="B109:C109"/>
    <mergeCell ref="D109:L109"/>
    <mergeCell ref="M109:R109"/>
    <mergeCell ref="S109:U109"/>
    <mergeCell ref="V109:W109"/>
    <mergeCell ref="Y109:Z109"/>
    <mergeCell ref="B108:C108"/>
    <mergeCell ref="D108:L108"/>
    <mergeCell ref="M108:R108"/>
    <mergeCell ref="S108:U108"/>
    <mergeCell ref="V108:W108"/>
    <mergeCell ref="Y110:Z110"/>
    <mergeCell ref="B111:C111"/>
    <mergeCell ref="D111:L111"/>
    <mergeCell ref="M111:R111"/>
    <mergeCell ref="S111:U111"/>
    <mergeCell ref="V111:W111"/>
    <mergeCell ref="Y111:Z111"/>
    <mergeCell ref="B110:C110"/>
    <mergeCell ref="D110:L110"/>
    <mergeCell ref="M110:R110"/>
    <mergeCell ref="S110:U110"/>
    <mergeCell ref="V110:W110"/>
    <mergeCell ref="Y112:Z112"/>
    <mergeCell ref="B113:C113"/>
    <mergeCell ref="D113:L113"/>
    <mergeCell ref="M113:R113"/>
    <mergeCell ref="S113:U113"/>
    <mergeCell ref="V113:W113"/>
    <mergeCell ref="Y113:Z113"/>
    <mergeCell ref="B112:C112"/>
    <mergeCell ref="D112:L112"/>
    <mergeCell ref="M112:R112"/>
    <mergeCell ref="S112:U112"/>
    <mergeCell ref="V112:W112"/>
    <mergeCell ref="Y114:Z114"/>
    <mergeCell ref="B115:C115"/>
    <mergeCell ref="D115:L115"/>
    <mergeCell ref="M115:R115"/>
    <mergeCell ref="S115:U115"/>
    <mergeCell ref="V115:W115"/>
    <mergeCell ref="Y115:Z115"/>
    <mergeCell ref="B114:C114"/>
    <mergeCell ref="D114:L114"/>
    <mergeCell ref="M114:R114"/>
    <mergeCell ref="S114:U114"/>
    <mergeCell ref="V114:W114"/>
    <mergeCell ref="B126:Z126"/>
    <mergeCell ref="B128:C128"/>
    <mergeCell ref="D128:L128"/>
    <mergeCell ref="M128:R128"/>
    <mergeCell ref="S128:U128"/>
    <mergeCell ref="V128:W128"/>
    <mergeCell ref="Y128:Z128"/>
    <mergeCell ref="Y116:Z116"/>
    <mergeCell ref="B117:Z117"/>
    <mergeCell ref="B120:Z120"/>
    <mergeCell ref="C122:D122"/>
    <mergeCell ref="F122:I122"/>
    <mergeCell ref="J122:P122"/>
    <mergeCell ref="B116:C116"/>
    <mergeCell ref="D116:L116"/>
    <mergeCell ref="M116:R116"/>
    <mergeCell ref="S116:U116"/>
    <mergeCell ref="V116:W116"/>
    <mergeCell ref="Y129:Z129"/>
    <mergeCell ref="B130:C130"/>
    <mergeCell ref="D130:L130"/>
    <mergeCell ref="M130:R130"/>
    <mergeCell ref="S130:U130"/>
    <mergeCell ref="V130:W130"/>
    <mergeCell ref="Y130:Z130"/>
    <mergeCell ref="B129:C129"/>
    <mergeCell ref="D129:L129"/>
    <mergeCell ref="M129:R129"/>
    <mergeCell ref="S129:U129"/>
    <mergeCell ref="V129:W129"/>
    <mergeCell ref="Y131:Z131"/>
    <mergeCell ref="B132:C132"/>
    <mergeCell ref="D132:L132"/>
    <mergeCell ref="M132:R132"/>
    <mergeCell ref="S132:U132"/>
    <mergeCell ref="V132:W132"/>
    <mergeCell ref="Y132:Z132"/>
    <mergeCell ref="B131:C131"/>
    <mergeCell ref="D131:L131"/>
    <mergeCell ref="M131:R131"/>
    <mergeCell ref="S131:U131"/>
    <mergeCell ref="V131:W131"/>
    <mergeCell ref="B143:Z143"/>
    <mergeCell ref="B145:C145"/>
    <mergeCell ref="D145:L145"/>
    <mergeCell ref="M145:R145"/>
    <mergeCell ref="S145:U145"/>
    <mergeCell ref="V145:W145"/>
    <mergeCell ref="Y145:Z145"/>
    <mergeCell ref="B133:Z133"/>
    <mergeCell ref="B136:Z136"/>
    <mergeCell ref="C138:D138"/>
    <mergeCell ref="F138:J138"/>
    <mergeCell ref="L138:Q138"/>
    <mergeCell ref="Y146:Z146"/>
    <mergeCell ref="B147:C147"/>
    <mergeCell ref="D147:L147"/>
    <mergeCell ref="M147:R147"/>
    <mergeCell ref="S147:U147"/>
    <mergeCell ref="V147:W147"/>
    <mergeCell ref="Y147:Z147"/>
    <mergeCell ref="B146:C146"/>
    <mergeCell ref="D146:L146"/>
    <mergeCell ref="M146:R146"/>
    <mergeCell ref="S146:U146"/>
    <mergeCell ref="V146:W146"/>
    <mergeCell ref="Y148:Z148"/>
    <mergeCell ref="B149:C149"/>
    <mergeCell ref="D149:L149"/>
    <mergeCell ref="M149:R149"/>
    <mergeCell ref="S149:U149"/>
    <mergeCell ref="V149:W149"/>
    <mergeCell ref="Y149:Z149"/>
    <mergeCell ref="B148:C148"/>
    <mergeCell ref="D148:L148"/>
    <mergeCell ref="M148:R148"/>
    <mergeCell ref="S148:U148"/>
    <mergeCell ref="V148:W148"/>
    <mergeCell ref="Y150:Z150"/>
    <mergeCell ref="B151:C151"/>
    <mergeCell ref="D151:L151"/>
    <mergeCell ref="M151:R151"/>
    <mergeCell ref="S151:U151"/>
    <mergeCell ref="V151:W151"/>
    <mergeCell ref="Y151:Z151"/>
    <mergeCell ref="B150:C150"/>
    <mergeCell ref="D150:L150"/>
    <mergeCell ref="M150:R150"/>
    <mergeCell ref="S150:U150"/>
    <mergeCell ref="V150:W150"/>
    <mergeCell ref="Y152:Z152"/>
    <mergeCell ref="B153:Z153"/>
    <mergeCell ref="B156:Z156"/>
    <mergeCell ref="C158:D158"/>
    <mergeCell ref="F158:I158"/>
    <mergeCell ref="J158:P158"/>
    <mergeCell ref="B152:C152"/>
    <mergeCell ref="D152:L152"/>
    <mergeCell ref="M152:R152"/>
    <mergeCell ref="S152:U152"/>
    <mergeCell ref="V152:W152"/>
  </mergeCells>
  <pageMargins left="0" right="0" top="0" bottom="0" header="0" footer="0"/>
  <pageSetup paperSize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Pokorný</dc:creator>
  <cp:lastModifiedBy>Marek Pokorný</cp:lastModifiedBy>
  <dcterms:created xsi:type="dcterms:W3CDTF">2023-11-29T07:06:11Z</dcterms:created>
  <dcterms:modified xsi:type="dcterms:W3CDTF">2023-11-30T05:52:49Z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